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Kiss Mariann\Desktop\marketingúj_1félév\"/>
    </mc:Choice>
  </mc:AlternateContent>
  <bookViews>
    <workbookView xWindow="0" yWindow="1100" windowWidth="27000" windowHeight="12770"/>
  </bookViews>
  <sheets>
    <sheet name="Nappali_Magyar" sheetId="3" r:id="rId1"/>
    <sheet name="Munka1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3" l="1"/>
  <c r="F19" i="3"/>
  <c r="F20" i="3"/>
  <c r="F21" i="3"/>
  <c r="F22" i="3"/>
  <c r="F23" i="3"/>
  <c r="F24" i="3"/>
  <c r="F27" i="3"/>
  <c r="F28" i="3"/>
  <c r="F29" i="3"/>
  <c r="F30" i="3"/>
  <c r="F31" i="3"/>
  <c r="F32" i="3"/>
  <c r="F35" i="3"/>
  <c r="F36" i="3"/>
  <c r="F37" i="3"/>
  <c r="F38" i="3"/>
  <c r="F39" i="3"/>
  <c r="N33" i="3"/>
  <c r="F47" i="3"/>
  <c r="Q16" i="3"/>
  <c r="N16" i="3"/>
  <c r="M16" i="3"/>
  <c r="X16" i="3"/>
  <c r="W16" i="3"/>
  <c r="S16" i="3"/>
  <c r="R16" i="3"/>
  <c r="AA16" i="3"/>
  <c r="V16" i="3"/>
  <c r="G32" i="3"/>
  <c r="G23" i="3"/>
  <c r="AA9" i="3"/>
  <c r="X9" i="3"/>
  <c r="W9" i="3"/>
  <c r="G27" i="3"/>
  <c r="G28" i="3"/>
  <c r="G29" i="3"/>
  <c r="G30" i="3"/>
  <c r="G31" i="3"/>
  <c r="AA33" i="3"/>
  <c r="X33" i="3"/>
  <c r="W33" i="3"/>
  <c r="V33" i="3"/>
  <c r="S33" i="3"/>
  <c r="R33" i="3"/>
  <c r="V9" i="3" l="1"/>
  <c r="S9" i="3"/>
  <c r="R9" i="3"/>
  <c r="Q9" i="3"/>
  <c r="N9" i="3"/>
  <c r="M9" i="3"/>
  <c r="L9" i="3"/>
  <c r="I9" i="3"/>
  <c r="H9" i="3"/>
  <c r="F11" i="3"/>
  <c r="G11" i="3"/>
  <c r="I33" i="3" l="1"/>
  <c r="J33" i="3"/>
  <c r="K33" i="3"/>
  <c r="L33" i="3"/>
  <c r="M33" i="3"/>
  <c r="O33" i="3"/>
  <c r="P33" i="3"/>
  <c r="Q33" i="3"/>
  <c r="T33" i="3"/>
  <c r="U33" i="3"/>
  <c r="Y33" i="3"/>
  <c r="Z33" i="3"/>
  <c r="H33" i="3"/>
  <c r="I25" i="3" l="1"/>
  <c r="I16" i="3" s="1"/>
  <c r="J25" i="3"/>
  <c r="J16" i="3" s="1"/>
  <c r="K25" i="3"/>
  <c r="K16" i="3" s="1"/>
  <c r="L25" i="3"/>
  <c r="L16" i="3" s="1"/>
  <c r="M25" i="3"/>
  <c r="N25" i="3"/>
  <c r="O25" i="3"/>
  <c r="O16" i="3" s="1"/>
  <c r="P25" i="3"/>
  <c r="P16" i="3" s="1"/>
  <c r="Q25" i="3"/>
  <c r="R25" i="3"/>
  <c r="S25" i="3"/>
  <c r="T25" i="3"/>
  <c r="T16" i="3" s="1"/>
  <c r="U25" i="3"/>
  <c r="V25" i="3"/>
  <c r="W25" i="3"/>
  <c r="X25" i="3"/>
  <c r="Y25" i="3"/>
  <c r="Y16" i="3" s="1"/>
  <c r="Z25" i="3"/>
  <c r="Z16" i="3" s="1"/>
  <c r="AA25" i="3"/>
  <c r="H25" i="3"/>
  <c r="H16" i="3" s="1"/>
  <c r="AB9" i="3"/>
  <c r="AB40" i="3" s="1"/>
  <c r="AC9" i="3"/>
  <c r="AC40" i="3" s="1"/>
  <c r="AD9" i="3"/>
  <c r="AD40" i="3" s="1"/>
  <c r="AE9" i="3"/>
  <c r="AE40" i="3" s="1"/>
  <c r="G18" i="3"/>
  <c r="G19" i="3"/>
  <c r="G20" i="3"/>
  <c r="G21" i="3"/>
  <c r="G22" i="3"/>
  <c r="G24" i="3"/>
  <c r="G26" i="3"/>
  <c r="F26" i="3"/>
  <c r="U44" i="3" l="1"/>
  <c r="U16" i="3"/>
  <c r="O9" i="3"/>
  <c r="O40" i="3" s="1"/>
  <c r="P9" i="3"/>
  <c r="P44" i="3"/>
  <c r="P43" i="3"/>
  <c r="K43" i="3"/>
  <c r="T9" i="3"/>
  <c r="T40" i="3" s="1"/>
  <c r="Z9" i="3"/>
  <c r="K9" i="3"/>
  <c r="K40" i="3" s="1"/>
  <c r="K42" i="3" s="1"/>
  <c r="U9" i="3"/>
  <c r="Y9" i="3"/>
  <c r="Y40" i="3" s="1"/>
  <c r="J9" i="3"/>
  <c r="J40" i="3" s="1"/>
  <c r="R40" i="3"/>
  <c r="N40" i="3"/>
  <c r="Q40" i="3"/>
  <c r="M40" i="3"/>
  <c r="I40" i="3"/>
  <c r="AA40" i="3"/>
  <c r="S40" i="3"/>
  <c r="L40" i="3"/>
  <c r="X40" i="3"/>
  <c r="W40" i="3"/>
  <c r="F44" i="3" l="1"/>
  <c r="U43" i="3"/>
  <c r="Z43" i="3"/>
  <c r="F43" i="3" l="1"/>
  <c r="U42" i="3"/>
  <c r="U45" i="3" s="1"/>
  <c r="P42" i="3"/>
  <c r="G36" i="3"/>
  <c r="G35" i="3"/>
  <c r="G34" i="3"/>
  <c r="F34" i="3"/>
  <c r="G15" i="3"/>
  <c r="F15" i="3"/>
  <c r="G17" i="3"/>
  <c r="G16" i="3" s="1"/>
  <c r="F17" i="3"/>
  <c r="G14" i="3"/>
  <c r="F14" i="3"/>
  <c r="G13" i="3"/>
  <c r="F13" i="3"/>
  <c r="G12" i="3"/>
  <c r="F12" i="3"/>
  <c r="G10" i="3"/>
  <c r="F10" i="3"/>
  <c r="F16" i="3" l="1"/>
  <c r="F9" i="3"/>
  <c r="F25" i="3"/>
  <c r="G25" i="3"/>
  <c r="G9" i="3"/>
  <c r="H40" i="3"/>
  <c r="G33" i="3"/>
  <c r="P45" i="3"/>
  <c r="Z42" i="3"/>
  <c r="Z45" i="3" s="1"/>
  <c r="F33" i="3"/>
  <c r="G40" i="3" l="1"/>
  <c r="F40" i="3"/>
  <c r="R45" i="3"/>
  <c r="M45" i="3"/>
  <c r="H45" i="3" l="1"/>
  <c r="W45" i="3" l="1"/>
  <c r="V40" i="3"/>
  <c r="K45" i="3"/>
  <c r="F42" i="3"/>
  <c r="F45" i="3" s="1"/>
</calcChain>
</file>

<file path=xl/sharedStrings.xml><?xml version="1.0" encoding="utf-8"?>
<sst xmlns="http://schemas.openxmlformats.org/spreadsheetml/2006/main" count="241" uniqueCount="145">
  <si>
    <t xml:space="preserve">MINTATANTERV </t>
  </si>
  <si>
    <t xml:space="preserve">Marketing MSc mesterszak </t>
  </si>
  <si>
    <t>Élelmiszermarketing specializáció</t>
  </si>
  <si>
    <t>Levelező tagozat</t>
  </si>
  <si>
    <t xml:space="preserve">  heti óraszámokkal (ea, tgy., l.); követelményekkel (k.); kreditekkel (kr.)</t>
  </si>
  <si>
    <t>tárgyfelelős</t>
  </si>
  <si>
    <t>Kód</t>
  </si>
  <si>
    <t>Tantárgyak</t>
  </si>
  <si>
    <t xml:space="preserve">félévi össz. </t>
  </si>
  <si>
    <t>Félévek</t>
  </si>
  <si>
    <t>Előtanulmány</t>
  </si>
  <si>
    <t>óra</t>
  </si>
  <si>
    <t>kr..</t>
  </si>
  <si>
    <t>1.</t>
  </si>
  <si>
    <t>2. mobilitási ablak</t>
  </si>
  <si>
    <t>3.</t>
  </si>
  <si>
    <t>4.</t>
  </si>
  <si>
    <t>ea</t>
  </si>
  <si>
    <t>tgy</t>
  </si>
  <si>
    <t>l</t>
  </si>
  <si>
    <t>k</t>
  </si>
  <si>
    <t>kr</t>
  </si>
  <si>
    <t>A</t>
  </si>
  <si>
    <t>Gazdaságtani és társadalomtudományi ismeretek (25-40 kredit)</t>
  </si>
  <si>
    <t>tárgy</t>
  </si>
  <si>
    <t>Prof. Dr. Fogarasi József</t>
  </si>
  <si>
    <t>Döntéselmélet közgazdasági alapokon</t>
  </si>
  <si>
    <t>v</t>
  </si>
  <si>
    <t>2.</t>
  </si>
  <si>
    <t>Dr. Szikora Péter Gábor</t>
  </si>
  <si>
    <t>Felelős vezetés és vállalatirányítás</t>
  </si>
  <si>
    <t>é</t>
  </si>
  <si>
    <t>Dr. habil. Deák Zsuzsanna</t>
  </si>
  <si>
    <t>Üzleti gazdaságtan</t>
  </si>
  <si>
    <t xml:space="preserve">Dr. habil. Priricz Noémi </t>
  </si>
  <si>
    <t>Stratégiai és projektmenedzsment</t>
  </si>
  <si>
    <t>5.</t>
  </si>
  <si>
    <t>Prof. Dr. Csiszárik-Kocsir Ágnes Teréz</t>
  </si>
  <si>
    <t>Pénzügyi vezetés és finanszírozási kérdések</t>
  </si>
  <si>
    <t>blended</t>
  </si>
  <si>
    <t>6.</t>
  </si>
  <si>
    <t>Dr. Tégla Zsolt</t>
  </si>
  <si>
    <t>Marketinglogisztika és ellátásilánc-menedzsment</t>
  </si>
  <si>
    <t>Vállalalti stratégia</t>
  </si>
  <si>
    <t>B</t>
  </si>
  <si>
    <t>Szakmai ismeretek (30-40 kredit)</t>
  </si>
  <si>
    <t>7.</t>
  </si>
  <si>
    <t>Prof. Dr. Garai-Fodor Mónika</t>
  </si>
  <si>
    <t>Marketing információs és döntéstámogató rendszer</t>
  </si>
  <si>
    <t>8.</t>
  </si>
  <si>
    <t>Fogyasztói és vásárlói magatartás</t>
  </si>
  <si>
    <t>Pénzügyi elemzés</t>
  </si>
  <si>
    <t>9.</t>
  </si>
  <si>
    <t>Dr. habil. Szigeti Ágota Orsolya</t>
  </si>
  <si>
    <t>10.</t>
  </si>
  <si>
    <t>Dr. habil. Popovics Anett</t>
  </si>
  <si>
    <t>Kvalitatív kutatási módszerek és technikák</t>
  </si>
  <si>
    <t>Vállalkozás innováció</t>
  </si>
  <si>
    <t>11.</t>
  </si>
  <si>
    <t>Marketingstratégiai tervezés a gyakorlatban</t>
  </si>
  <si>
    <t>12.</t>
  </si>
  <si>
    <t>Dr. habil. Mizser Csilla</t>
  </si>
  <si>
    <t>13.</t>
  </si>
  <si>
    <t>Dr. Saáry Réka</t>
  </si>
  <si>
    <t>Nemzetközi marketing</t>
  </si>
  <si>
    <t>blended?</t>
  </si>
  <si>
    <t>14.</t>
  </si>
  <si>
    <t>Integrált marketingkommunikációs stratégiák és eszközök</t>
  </si>
  <si>
    <t>C</t>
  </si>
  <si>
    <t>Élelmiszermarketing specializáció (30-40 kredit)</t>
  </si>
  <si>
    <t>Élelmiszermarketing specializáció (30-45 kredit)</t>
  </si>
  <si>
    <t>15.</t>
  </si>
  <si>
    <t>Dr. Varga-Toldi Katalin</t>
  </si>
  <si>
    <t>Innovációmarketing</t>
  </si>
  <si>
    <t>16.</t>
  </si>
  <si>
    <t>Dr. habil. Berke Szilárd</t>
  </si>
  <si>
    <t>Élelmiszer-kereskedelmi marketing</t>
  </si>
  <si>
    <t>17.</t>
  </si>
  <si>
    <t>Agrár- és élelmiszermarketing</t>
  </si>
  <si>
    <t>18.</t>
  </si>
  <si>
    <t>Fenntarthatósági szempontok a táplálkozásmarketingben</t>
  </si>
  <si>
    <t>Vállalati stratégia</t>
  </si>
  <si>
    <t>19.</t>
  </si>
  <si>
    <t>Dr. habil. Gyarmati Gábor</t>
  </si>
  <si>
    <t>Agrár- és élelmiszergazdaságtan</t>
  </si>
  <si>
    <t>20.</t>
  </si>
  <si>
    <t>Régió-és településmarketing</t>
  </si>
  <si>
    <t>21.</t>
  </si>
  <si>
    <t>CRM és adatbázis kezelés</t>
  </si>
  <si>
    <t>Szabadon választható tárgy*</t>
  </si>
  <si>
    <t>22.</t>
  </si>
  <si>
    <t>Szabadon választható tárgy I.</t>
  </si>
  <si>
    <t>23.</t>
  </si>
  <si>
    <t>Szabadon választható tárgy II.</t>
  </si>
  <si>
    <t>24.</t>
  </si>
  <si>
    <t>Diplomamunka I.</t>
  </si>
  <si>
    <t>25.</t>
  </si>
  <si>
    <t>Diplomamunka II.</t>
  </si>
  <si>
    <t>Diplomamunka I</t>
  </si>
  <si>
    <t>26.</t>
  </si>
  <si>
    <t>Hiervarter Ákos</t>
  </si>
  <si>
    <t xml:space="preserve">Testnevelés I. </t>
  </si>
  <si>
    <t>h</t>
  </si>
  <si>
    <t>27.</t>
  </si>
  <si>
    <t>Testnevelés II.</t>
  </si>
  <si>
    <t>Összesen</t>
  </si>
  <si>
    <t>szigorlat (s)</t>
  </si>
  <si>
    <t>vizsga (v)</t>
  </si>
  <si>
    <t>évközi teljesítmény (é)</t>
  </si>
  <si>
    <t>háromfokozatú értékelés (h)</t>
  </si>
  <si>
    <t>Összes követelmény</t>
  </si>
  <si>
    <t>Záróvizsga</t>
  </si>
  <si>
    <t>Marketing mesterszak</t>
  </si>
  <si>
    <t>e</t>
  </si>
  <si>
    <t>gy</t>
  </si>
  <si>
    <t xml:space="preserve">Komplex szakmai kérdéssor </t>
  </si>
  <si>
    <t>Régió- és településmarketing</t>
  </si>
  <si>
    <t>Termék- és márkamenedzsment</t>
  </si>
  <si>
    <t>GKXDE1MMLF</t>
  </si>
  <si>
    <t>GIXFV2MMLF</t>
  </si>
  <si>
    <t>GIXUG1MMLF</t>
  </si>
  <si>
    <t>GKXSP1MMLF</t>
  </si>
  <si>
    <t>GKEPV2MMLF</t>
  </si>
  <si>
    <t>GMEMI2MMLF</t>
  </si>
  <si>
    <t>GMEFM1MMLF</t>
  </si>
  <si>
    <t>GMETM1MMLF</t>
  </si>
  <si>
    <t>GMEKV1MMLF</t>
  </si>
  <si>
    <t>GMEMS1MMLF</t>
  </si>
  <si>
    <t>GKEGV1MMLF</t>
  </si>
  <si>
    <t>GMENM2MMLF</t>
  </si>
  <si>
    <t>GMEEK2MMLF</t>
  </si>
  <si>
    <t>GMEAM2MMLF</t>
  </si>
  <si>
    <t>GMEFS2MMLF</t>
  </si>
  <si>
    <t>GIEAE2MMLF</t>
  </si>
  <si>
    <t>GMERT2MMLF</t>
  </si>
  <si>
    <t>GMECR2MMLF</t>
  </si>
  <si>
    <t>GMV__0MMLF</t>
  </si>
  <si>
    <t>GMDDM1MMLF</t>
  </si>
  <si>
    <t>GMDDM2MMLF</t>
  </si>
  <si>
    <t>OTTESI1MLF</t>
  </si>
  <si>
    <t>OTTESI2MLF</t>
  </si>
  <si>
    <t>GIEML1MMLF</t>
  </si>
  <si>
    <t>GMEIK1MMLF</t>
  </si>
  <si>
    <t>GMEIN1MMLF</t>
  </si>
  <si>
    <t>Gazdasági és versenyjog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</si>
</sst>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  <family val="2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/>
    <xf numFmtId="0" fontId="3" fillId="5" borderId="13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1" fillId="5" borderId="0" xfId="0" applyFont="1" applyFill="1"/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5" borderId="13" xfId="0" applyFont="1" applyFill="1" applyBorder="1" applyAlignment="1">
      <alignment vertical="center"/>
    </xf>
    <xf numFmtId="0" fontId="1" fillId="5" borderId="13" xfId="0" applyFont="1" applyFill="1" applyBorder="1"/>
    <xf numFmtId="0" fontId="1" fillId="5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3" fillId="5" borderId="4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4" fillId="2" borderId="13" xfId="0" applyFont="1" applyFill="1" applyBorder="1"/>
    <xf numFmtId="0" fontId="14" fillId="2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right"/>
    </xf>
    <xf numFmtId="0" fontId="16" fillId="2" borderId="14" xfId="0" applyFont="1" applyFill="1" applyBorder="1" applyAlignment="1">
      <alignment horizontal="right"/>
    </xf>
    <xf numFmtId="0" fontId="17" fillId="2" borderId="18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4" fillId="5" borderId="13" xfId="0" applyFont="1" applyFill="1" applyBorder="1"/>
    <xf numFmtId="0" fontId="13" fillId="0" borderId="13" xfId="0" applyFont="1" applyBorder="1"/>
    <xf numFmtId="0" fontId="13" fillId="0" borderId="13" xfId="0" applyFont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7" fillId="0" borderId="20" xfId="0" applyFont="1" applyBorder="1"/>
    <xf numFmtId="0" fontId="14" fillId="0" borderId="20" xfId="0" applyFont="1" applyBorder="1" applyAlignment="1">
      <alignment horizontal="center"/>
    </xf>
    <xf numFmtId="0" fontId="13" fillId="5" borderId="13" xfId="0" applyFont="1" applyFill="1" applyBorder="1"/>
    <xf numFmtId="0" fontId="17" fillId="0" borderId="18" xfId="0" applyFont="1" applyBorder="1"/>
    <xf numFmtId="0" fontId="14" fillId="0" borderId="18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7" fillId="2" borderId="18" xfId="0" applyFont="1" applyFill="1" applyBorder="1"/>
    <xf numFmtId="0" fontId="14" fillId="2" borderId="20" xfId="0" applyFont="1" applyFill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2" fillId="5" borderId="14" xfId="0" applyFont="1" applyFill="1" applyBorder="1" applyAlignment="1">
      <alignment horizontal="right"/>
    </xf>
    <xf numFmtId="0" fontId="17" fillId="0" borderId="4" xfId="0" applyFont="1" applyBorder="1"/>
    <xf numFmtId="0" fontId="14" fillId="6" borderId="14" xfId="0" applyFont="1" applyFill="1" applyBorder="1"/>
    <xf numFmtId="0" fontId="19" fillId="6" borderId="13" xfId="0" applyFont="1" applyFill="1" applyBorder="1" applyAlignment="1">
      <alignment horizontal="center" vertical="center"/>
    </xf>
    <xf numFmtId="0" fontId="20" fillId="6" borderId="13" xfId="0" applyFont="1" applyFill="1" applyBorder="1" applyAlignment="1">
      <alignment horizontal="right"/>
    </xf>
    <xf numFmtId="0" fontId="20" fillId="6" borderId="14" xfId="0" applyFont="1" applyFill="1" applyBorder="1" applyAlignment="1">
      <alignment horizontal="right"/>
    </xf>
    <xf numFmtId="0" fontId="13" fillId="6" borderId="13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/>
    </xf>
    <xf numFmtId="0" fontId="14" fillId="6" borderId="24" xfId="0" applyFont="1" applyFill="1" applyBorder="1" applyAlignment="1">
      <alignment horizontal="center"/>
    </xf>
    <xf numFmtId="0" fontId="17" fillId="6" borderId="7" xfId="0" applyFont="1" applyFill="1" applyBorder="1"/>
    <xf numFmtId="0" fontId="14" fillId="6" borderId="35" xfId="0" applyFont="1" applyFill="1" applyBorder="1" applyAlignment="1">
      <alignment horizontal="center"/>
    </xf>
    <xf numFmtId="0" fontId="17" fillId="0" borderId="7" xfId="0" applyFont="1" applyBorder="1"/>
    <xf numFmtId="0" fontId="14" fillId="5" borderId="14" xfId="0" applyFont="1" applyFill="1" applyBorder="1"/>
    <xf numFmtId="0" fontId="14" fillId="3" borderId="13" xfId="0" applyFont="1" applyFill="1" applyBorder="1"/>
    <xf numFmtId="0" fontId="14" fillId="3" borderId="13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right"/>
    </xf>
    <xf numFmtId="0" fontId="16" fillId="3" borderId="14" xfId="0" applyFont="1" applyFill="1" applyBorder="1" applyAlignment="1">
      <alignment horizontal="right"/>
    </xf>
    <xf numFmtId="0" fontId="14" fillId="3" borderId="17" xfId="0" applyFont="1" applyFill="1" applyBorder="1" applyAlignment="1">
      <alignment horizontal="center"/>
    </xf>
    <xf numFmtId="0" fontId="14" fillId="3" borderId="18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7" fillId="3" borderId="18" xfId="0" applyFont="1" applyFill="1" applyBorder="1"/>
    <xf numFmtId="0" fontId="14" fillId="3" borderId="4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right"/>
    </xf>
    <xf numFmtId="0" fontId="12" fillId="5" borderId="15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/>
    </xf>
    <xf numFmtId="0" fontId="14" fillId="5" borderId="28" xfId="0" applyFont="1" applyFill="1" applyBorder="1" applyAlignment="1">
      <alignment horizontal="center"/>
    </xf>
    <xf numFmtId="0" fontId="14" fillId="5" borderId="29" xfId="0" applyFont="1" applyFill="1" applyBorder="1" applyAlignment="1">
      <alignment horizontal="center"/>
    </xf>
    <xf numFmtId="0" fontId="17" fillId="5" borderId="28" xfId="0" applyFont="1" applyFill="1" applyBorder="1"/>
    <xf numFmtId="0" fontId="17" fillId="5" borderId="20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7" fillId="5" borderId="7" xfId="0" applyFont="1" applyFill="1" applyBorder="1"/>
    <xf numFmtId="0" fontId="9" fillId="5" borderId="13" xfId="0" applyFont="1" applyFill="1" applyBorder="1"/>
    <xf numFmtId="0" fontId="13" fillId="3" borderId="13" xfId="0" applyFont="1" applyFill="1" applyBorder="1"/>
    <xf numFmtId="0" fontId="16" fillId="3" borderId="13" xfId="0" applyFont="1" applyFill="1" applyBorder="1" applyAlignment="1">
      <alignment horizontal="center" vertical="center"/>
    </xf>
    <xf numFmtId="0" fontId="17" fillId="3" borderId="36" xfId="0" applyFont="1" applyFill="1" applyBorder="1"/>
    <xf numFmtId="0" fontId="13" fillId="0" borderId="13" xfId="0" applyFont="1" applyBorder="1" applyAlignment="1">
      <alignment horizontal="right"/>
    </xf>
    <xf numFmtId="0" fontId="12" fillId="0" borderId="14" xfId="0" applyFont="1" applyBorder="1"/>
    <xf numFmtId="0" fontId="17" fillId="0" borderId="30" xfId="0" applyFont="1" applyBorder="1"/>
    <xf numFmtId="0" fontId="13" fillId="0" borderId="1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7" fillId="5" borderId="20" xfId="0" applyFont="1" applyFill="1" applyBorder="1"/>
    <xf numFmtId="0" fontId="17" fillId="5" borderId="18" xfId="0" applyFont="1" applyFill="1" applyBorder="1"/>
    <xf numFmtId="0" fontId="14" fillId="5" borderId="18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4" fillId="5" borderId="17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 wrapText="1"/>
    </xf>
    <xf numFmtId="0" fontId="14" fillId="5" borderId="25" xfId="0" applyFont="1" applyFill="1" applyBorder="1" applyAlignment="1">
      <alignment horizontal="center"/>
    </xf>
    <xf numFmtId="0" fontId="14" fillId="5" borderId="21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/>
    </xf>
    <xf numFmtId="0" fontId="17" fillId="5" borderId="4" xfId="0" applyFont="1" applyFill="1" applyBorder="1"/>
    <xf numFmtId="0" fontId="14" fillId="5" borderId="18" xfId="0" applyFont="1" applyFill="1" applyBorder="1"/>
    <xf numFmtId="0" fontId="13" fillId="5" borderId="34" xfId="0" applyFont="1" applyFill="1" applyBorder="1"/>
    <xf numFmtId="0" fontId="14" fillId="5" borderId="23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 wrapText="1"/>
    </xf>
    <xf numFmtId="0" fontId="15" fillId="5" borderId="4" xfId="0" applyFont="1" applyFill="1" applyBorder="1"/>
    <xf numFmtId="0" fontId="14" fillId="5" borderId="1" xfId="0" applyFont="1" applyFill="1" applyBorder="1" applyAlignment="1">
      <alignment horizontal="center" wrapText="1"/>
    </xf>
    <xf numFmtId="0" fontId="17" fillId="5" borderId="18" xfId="0" applyFont="1" applyFill="1" applyBorder="1" applyAlignment="1">
      <alignment wrapText="1"/>
    </xf>
    <xf numFmtId="0" fontId="14" fillId="5" borderId="35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 vertical="center"/>
    </xf>
    <xf numFmtId="0" fontId="13" fillId="5" borderId="43" xfId="0" applyFont="1" applyFill="1" applyBorder="1" applyAlignment="1">
      <alignment horizontal="center" vertical="center"/>
    </xf>
    <xf numFmtId="0" fontId="14" fillId="2" borderId="15" xfId="0" applyFont="1" applyFill="1" applyBorder="1"/>
    <xf numFmtId="0" fontId="14" fillId="2" borderId="47" xfId="0" applyFont="1" applyFill="1" applyBorder="1" applyAlignment="1">
      <alignment horizontal="center"/>
    </xf>
    <xf numFmtId="0" fontId="14" fillId="5" borderId="15" xfId="0" applyFont="1" applyFill="1" applyBorder="1"/>
    <xf numFmtId="0" fontId="14" fillId="5" borderId="49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9" fillId="5" borderId="16" xfId="0" applyFont="1" applyFill="1" applyBorder="1"/>
    <xf numFmtId="0" fontId="14" fillId="5" borderId="47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14" fillId="5" borderId="16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4" fillId="5" borderId="16" xfId="0" applyFont="1" applyFill="1" applyBorder="1" applyAlignment="1">
      <alignment horizontal="center" vertical="center"/>
    </xf>
    <xf numFmtId="0" fontId="14" fillId="6" borderId="15" xfId="0" applyFont="1" applyFill="1" applyBorder="1"/>
    <xf numFmtId="0" fontId="14" fillId="6" borderId="0" xfId="0" applyFont="1" applyFill="1" applyAlignment="1">
      <alignment horizontal="center"/>
    </xf>
    <xf numFmtId="0" fontId="14" fillId="6" borderId="16" xfId="0" applyFont="1" applyFill="1" applyBorder="1" applyAlignment="1">
      <alignment horizontal="center"/>
    </xf>
    <xf numFmtId="0" fontId="14" fillId="5" borderId="47" xfId="0" applyFont="1" applyFill="1" applyBorder="1" applyAlignment="1">
      <alignment horizontal="center" wrapText="1"/>
    </xf>
    <xf numFmtId="0" fontId="15" fillId="5" borderId="51" xfId="0" applyFont="1" applyFill="1" applyBorder="1"/>
    <xf numFmtId="0" fontId="14" fillId="3" borderId="15" xfId="0" applyFont="1" applyFill="1" applyBorder="1"/>
    <xf numFmtId="0" fontId="14" fillId="3" borderId="12" xfId="0" applyFont="1" applyFill="1" applyBorder="1" applyAlignment="1">
      <alignment horizontal="center"/>
    </xf>
    <xf numFmtId="0" fontId="13" fillId="5" borderId="16" xfId="0" applyFont="1" applyFill="1" applyBorder="1"/>
    <xf numFmtId="0" fontId="13" fillId="5" borderId="47" xfId="0" applyFont="1" applyFill="1" applyBorder="1" applyAlignment="1">
      <alignment horizontal="left"/>
    </xf>
    <xf numFmtId="0" fontId="13" fillId="3" borderId="15" xfId="0" applyFont="1" applyFill="1" applyBorder="1"/>
    <xf numFmtId="0" fontId="14" fillId="3" borderId="47" xfId="0" applyFont="1" applyFill="1" applyBorder="1" applyAlignment="1">
      <alignment horizontal="center"/>
    </xf>
    <xf numFmtId="0" fontId="13" fillId="0" borderId="15" xfId="0" applyFont="1" applyBorder="1"/>
    <xf numFmtId="0" fontId="14" fillId="0" borderId="47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3" fillId="3" borderId="31" xfId="0" applyFont="1" applyFill="1" applyBorder="1"/>
    <xf numFmtId="0" fontId="3" fillId="3" borderId="32" xfId="0" applyFont="1" applyFill="1" applyBorder="1"/>
    <xf numFmtId="0" fontId="4" fillId="3" borderId="32" xfId="0" applyFont="1" applyFill="1" applyBorder="1"/>
    <xf numFmtId="0" fontId="4" fillId="3" borderId="32" xfId="0" applyFont="1" applyFill="1" applyBorder="1" applyAlignment="1">
      <alignment horizontal="right"/>
    </xf>
    <xf numFmtId="0" fontId="6" fillId="3" borderId="53" xfId="0" applyFont="1" applyFill="1" applyBorder="1"/>
    <xf numFmtId="0" fontId="4" fillId="3" borderId="54" xfId="0" applyFont="1" applyFill="1" applyBorder="1" applyAlignment="1">
      <alignment horizontal="center"/>
    </xf>
    <xf numFmtId="0" fontId="4" fillId="3" borderId="55" xfId="0" applyFont="1" applyFill="1" applyBorder="1" applyAlignment="1">
      <alignment horizontal="center"/>
    </xf>
    <xf numFmtId="0" fontId="4" fillId="3" borderId="56" xfId="0" applyFont="1" applyFill="1" applyBorder="1" applyAlignment="1">
      <alignment horizontal="center"/>
    </xf>
    <xf numFmtId="0" fontId="7" fillId="3" borderId="55" xfId="0" applyFont="1" applyFill="1" applyBorder="1"/>
    <xf numFmtId="0" fontId="4" fillId="3" borderId="57" xfId="0" applyFont="1" applyFill="1" applyBorder="1" applyAlignment="1">
      <alignment horizontal="center"/>
    </xf>
    <xf numFmtId="0" fontId="14" fillId="5" borderId="13" xfId="0" applyFont="1" applyFill="1" applyBorder="1" applyAlignment="1">
      <alignment wrapText="1"/>
    </xf>
    <xf numFmtId="0" fontId="18" fillId="5" borderId="13" xfId="0" applyFont="1" applyFill="1" applyBorder="1" applyAlignment="1">
      <alignment horizontal="left" vertical="center"/>
    </xf>
    <xf numFmtId="0" fontId="21" fillId="5" borderId="13" xfId="0" applyFont="1" applyFill="1" applyBorder="1"/>
    <xf numFmtId="0" fontId="22" fillId="5" borderId="13" xfId="0" applyFont="1" applyFill="1" applyBorder="1" applyAlignment="1">
      <alignment horizontal="left" vertical="center"/>
    </xf>
    <xf numFmtId="0" fontId="22" fillId="5" borderId="13" xfId="0" applyFont="1" applyFill="1" applyBorder="1"/>
    <xf numFmtId="0" fontId="21" fillId="6" borderId="14" xfId="0" applyFont="1" applyFill="1" applyBorder="1"/>
    <xf numFmtId="0" fontId="21" fillId="6" borderId="35" xfId="0" applyFont="1" applyFill="1" applyBorder="1"/>
    <xf numFmtId="0" fontId="21" fillId="5" borderId="14" xfId="0" applyFont="1" applyFill="1" applyBorder="1"/>
    <xf numFmtId="0" fontId="22" fillId="5" borderId="34" xfId="0" applyFont="1" applyFill="1" applyBorder="1"/>
    <xf numFmtId="0" fontId="15" fillId="0" borderId="43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4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5" borderId="38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3" fillId="5" borderId="40" xfId="0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4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14" fillId="0" borderId="4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2" borderId="13" xfId="0" applyFont="1" applyFill="1" applyBorder="1" applyAlignment="1">
      <alignment horizontal="left"/>
    </xf>
    <xf numFmtId="0" fontId="21" fillId="2" borderId="13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tabSelected="1" view="pageBreakPreview" topLeftCell="A14" zoomScaleNormal="100" zoomScaleSheetLayoutView="100" workbookViewId="0">
      <selection activeCell="C54" sqref="C54"/>
    </sheetView>
  </sheetViews>
  <sheetFormatPr defaultColWidth="8.81640625" defaultRowHeight="13" x14ac:dyDescent="0.3"/>
  <cols>
    <col min="1" max="1" width="6.1796875" style="1" customWidth="1"/>
    <col min="2" max="2" width="23.1796875" style="1" hidden="1" customWidth="1"/>
    <col min="3" max="3" width="17.81640625" style="1" customWidth="1"/>
    <col min="4" max="4" width="41" style="1" bestFit="1" customWidth="1"/>
    <col min="5" max="5" width="8.453125" style="12" customWidth="1"/>
    <col min="6" max="6" width="4.1796875" style="1" customWidth="1"/>
    <col min="7" max="7" width="5.81640625" style="1" customWidth="1"/>
    <col min="8" max="10" width="3.453125" style="12" customWidth="1"/>
    <col min="11" max="11" width="2.81640625" style="12" customWidth="1"/>
    <col min="12" max="13" width="3" style="12" customWidth="1"/>
    <col min="14" max="14" width="3.453125" style="12" bestFit="1" customWidth="1"/>
    <col min="15" max="15" width="2.453125" style="12" bestFit="1" customWidth="1"/>
    <col min="16" max="16" width="3.453125" style="12" customWidth="1"/>
    <col min="17" max="18" width="3" style="12" customWidth="1"/>
    <col min="19" max="19" width="3.453125" style="12" customWidth="1"/>
    <col min="20" max="20" width="2.7265625" style="12" customWidth="1"/>
    <col min="21" max="21" width="3.453125" style="12" customWidth="1"/>
    <col min="22" max="23" width="3" style="12" customWidth="1"/>
    <col min="24" max="24" width="3.453125" style="12" customWidth="1"/>
    <col min="25" max="25" width="3" style="12" customWidth="1"/>
    <col min="26" max="26" width="3.453125" style="12" customWidth="1"/>
    <col min="27" max="27" width="3.453125" style="12" bestFit="1" customWidth="1"/>
    <col min="28" max="30" width="0" style="6" hidden="1" customWidth="1"/>
    <col min="31" max="31" width="0" style="5" hidden="1" customWidth="1"/>
    <col min="32" max="32" width="4.453125" style="5" customWidth="1"/>
    <col min="33" max="33" width="11.81640625" style="5" bestFit="1" customWidth="1"/>
    <col min="34" max="16384" width="8.81640625" style="1"/>
  </cols>
  <sheetData>
    <row r="1" spans="1:33" ht="18" x14ac:dyDescent="0.4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</row>
    <row r="2" spans="1:33" ht="14" x14ac:dyDescent="0.3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</row>
    <row r="3" spans="1:33" ht="14" x14ac:dyDescent="0.3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</row>
    <row r="4" spans="1:33" ht="15" customHeight="1" x14ac:dyDescent="0.3">
      <c r="A4" s="200" t="s">
        <v>3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</row>
    <row r="5" spans="1:33" thickBot="1" x14ac:dyDescent="0.3">
      <c r="A5" s="201" t="s">
        <v>4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</row>
    <row r="6" spans="1:33" ht="14.25" customHeight="1" thickBot="1" x14ac:dyDescent="0.3">
      <c r="A6" s="175"/>
      <c r="B6" s="195" t="s">
        <v>5</v>
      </c>
      <c r="C6" s="178" t="s">
        <v>6</v>
      </c>
      <c r="D6" s="178" t="s">
        <v>7</v>
      </c>
      <c r="E6" s="126"/>
      <c r="F6" s="181" t="s">
        <v>8</v>
      </c>
      <c r="G6" s="182"/>
      <c r="H6" s="183" t="s">
        <v>9</v>
      </c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204"/>
      <c r="AC6" s="191" t="s">
        <v>10</v>
      </c>
      <c r="AD6" s="193"/>
      <c r="AE6" s="191" t="s">
        <v>10</v>
      </c>
      <c r="AF6" s="171" t="s">
        <v>10</v>
      </c>
      <c r="AG6" s="172"/>
    </row>
    <row r="7" spans="1:33" s="8" customFormat="1" ht="12.5" x14ac:dyDescent="0.25">
      <c r="A7" s="176"/>
      <c r="B7" s="196"/>
      <c r="C7" s="179"/>
      <c r="D7" s="179"/>
      <c r="E7" s="20"/>
      <c r="F7" s="184" t="s">
        <v>11</v>
      </c>
      <c r="G7" s="186" t="s">
        <v>12</v>
      </c>
      <c r="H7" s="188" t="s">
        <v>13</v>
      </c>
      <c r="I7" s="189"/>
      <c r="J7" s="189"/>
      <c r="K7" s="189"/>
      <c r="L7" s="190"/>
      <c r="M7" s="188" t="s">
        <v>14</v>
      </c>
      <c r="N7" s="189"/>
      <c r="O7" s="189"/>
      <c r="P7" s="189"/>
      <c r="Q7" s="190"/>
      <c r="R7" s="188" t="s">
        <v>15</v>
      </c>
      <c r="S7" s="189"/>
      <c r="T7" s="189"/>
      <c r="U7" s="189"/>
      <c r="V7" s="190"/>
      <c r="W7" s="188" t="s">
        <v>16</v>
      </c>
      <c r="X7" s="189"/>
      <c r="Y7" s="189"/>
      <c r="Z7" s="189"/>
      <c r="AA7" s="190"/>
      <c r="AB7" s="205"/>
      <c r="AC7" s="192"/>
      <c r="AD7" s="194"/>
      <c r="AE7" s="192"/>
      <c r="AF7" s="173"/>
      <c r="AG7" s="174"/>
    </row>
    <row r="8" spans="1:33" ht="12.5" x14ac:dyDescent="0.25">
      <c r="A8" s="177"/>
      <c r="B8" s="197"/>
      <c r="C8" s="180"/>
      <c r="D8" s="180"/>
      <c r="E8" s="21"/>
      <c r="F8" s="185"/>
      <c r="G8" s="187"/>
      <c r="H8" s="22" t="s">
        <v>17</v>
      </c>
      <c r="I8" s="23" t="s">
        <v>18</v>
      </c>
      <c r="J8" s="24" t="s">
        <v>19</v>
      </c>
      <c r="K8" s="24" t="s">
        <v>20</v>
      </c>
      <c r="L8" s="25" t="s">
        <v>21</v>
      </c>
      <c r="M8" s="22" t="s">
        <v>17</v>
      </c>
      <c r="N8" s="23" t="s">
        <v>18</v>
      </c>
      <c r="O8" s="24" t="s">
        <v>19</v>
      </c>
      <c r="P8" s="24" t="s">
        <v>20</v>
      </c>
      <c r="Q8" s="25" t="s">
        <v>21</v>
      </c>
      <c r="R8" s="22" t="s">
        <v>17</v>
      </c>
      <c r="S8" s="23" t="s">
        <v>18</v>
      </c>
      <c r="T8" s="24" t="s">
        <v>19</v>
      </c>
      <c r="U8" s="24" t="s">
        <v>20</v>
      </c>
      <c r="V8" s="25" t="s">
        <v>21</v>
      </c>
      <c r="W8" s="22" t="s">
        <v>17</v>
      </c>
      <c r="X8" s="23" t="s">
        <v>18</v>
      </c>
      <c r="Y8" s="24" t="s">
        <v>19</v>
      </c>
      <c r="Z8" s="24" t="s">
        <v>20</v>
      </c>
      <c r="AA8" s="25" t="s">
        <v>21</v>
      </c>
      <c r="AB8" s="205"/>
      <c r="AC8" s="99" t="s">
        <v>6</v>
      </c>
      <c r="AD8" s="194"/>
      <c r="AE8" s="99" t="s">
        <v>6</v>
      </c>
      <c r="AF8" s="173"/>
      <c r="AG8" s="174"/>
    </row>
    <row r="9" spans="1:33" ht="12.75" customHeight="1" x14ac:dyDescent="0.25">
      <c r="A9" s="127" t="s">
        <v>22</v>
      </c>
      <c r="B9" s="26"/>
      <c r="C9" s="206" t="s">
        <v>23</v>
      </c>
      <c r="D9" s="206"/>
      <c r="E9" s="27"/>
      <c r="F9" s="28">
        <f>SUM(F10:F15)</f>
        <v>110</v>
      </c>
      <c r="G9" s="29">
        <f>SUM(G10:G15)</f>
        <v>28</v>
      </c>
      <c r="H9" s="27">
        <f>SUM(H10:H15)</f>
        <v>30</v>
      </c>
      <c r="I9" s="27">
        <f>SUM(I10:I15)</f>
        <v>40</v>
      </c>
      <c r="J9" s="27">
        <f>SUM(J10:J31)</f>
        <v>0</v>
      </c>
      <c r="K9" s="27">
        <f>SUM(K10:K31)</f>
        <v>0</v>
      </c>
      <c r="L9" s="27">
        <f>SUM(L10:L15)</f>
        <v>18</v>
      </c>
      <c r="M9" s="27">
        <f>SUM(M10:M15)</f>
        <v>20</v>
      </c>
      <c r="N9" s="27">
        <f>SUM(N10:N15)</f>
        <v>20</v>
      </c>
      <c r="O9" s="27">
        <f>SUM(O10:O31)</f>
        <v>0</v>
      </c>
      <c r="P9" s="27">
        <f>SUM(P10:P31)</f>
        <v>0</v>
      </c>
      <c r="Q9" s="27">
        <f>SUM(Q10:Q15)</f>
        <v>10</v>
      </c>
      <c r="R9" s="27">
        <f>SUM(R10:R15)</f>
        <v>0</v>
      </c>
      <c r="S9" s="27">
        <f>SUM(S10:S15)</f>
        <v>0</v>
      </c>
      <c r="T9" s="27">
        <f>SUM(T10:T31)</f>
        <v>0</v>
      </c>
      <c r="U9" s="27">
        <f>SUM(U10:U31)</f>
        <v>0</v>
      </c>
      <c r="V9" s="27">
        <f>SUM(V10:V15)</f>
        <v>0</v>
      </c>
      <c r="W9" s="27">
        <f>SUM(W10:W15)</f>
        <v>0</v>
      </c>
      <c r="X9" s="27">
        <f>SUM(X10:X15)</f>
        <v>0</v>
      </c>
      <c r="Y9" s="27">
        <f>SUM(Y10:Y31)</f>
        <v>0</v>
      </c>
      <c r="Z9" s="27">
        <f>SUM(Z10:Z31)</f>
        <v>0</v>
      </c>
      <c r="AA9" s="27">
        <f>SUM(AA10:AA15)</f>
        <v>0</v>
      </c>
      <c r="AB9" s="27">
        <f>SUM(AB10:AB31)</f>
        <v>0</v>
      </c>
      <c r="AC9" s="27">
        <f>SUM(AC10:AC31)</f>
        <v>0</v>
      </c>
      <c r="AD9" s="27">
        <f>SUM(AD10:AD31)</f>
        <v>0</v>
      </c>
      <c r="AE9" s="27">
        <f>SUM(AE10:AE31)</f>
        <v>0</v>
      </c>
      <c r="AF9" s="30"/>
      <c r="AG9" s="128" t="s">
        <v>24</v>
      </c>
    </row>
    <row r="10" spans="1:33" s="8" customFormat="1" ht="12.75" customHeight="1" x14ac:dyDescent="0.25">
      <c r="A10" s="129" t="s">
        <v>13</v>
      </c>
      <c r="B10" s="32" t="s">
        <v>25</v>
      </c>
      <c r="C10" s="164" t="s">
        <v>118</v>
      </c>
      <c r="D10" s="43" t="s">
        <v>26</v>
      </c>
      <c r="E10" s="36"/>
      <c r="F10" s="77">
        <f>H10+I10+J10+M10+N10+O10+R10+S10+T10+W10+X10+Y10</f>
        <v>20</v>
      </c>
      <c r="G10" s="54">
        <f>L10+Q10+V10+AA10</f>
        <v>5</v>
      </c>
      <c r="H10" s="35">
        <v>10</v>
      </c>
      <c r="I10" s="35">
        <v>10</v>
      </c>
      <c r="J10" s="36">
        <v>0</v>
      </c>
      <c r="K10" s="36" t="s">
        <v>27</v>
      </c>
      <c r="L10" s="37">
        <v>5</v>
      </c>
      <c r="M10" s="35"/>
      <c r="N10" s="36"/>
      <c r="O10" s="36"/>
      <c r="P10" s="36"/>
      <c r="Q10" s="37"/>
      <c r="R10" s="35"/>
      <c r="S10" s="36"/>
      <c r="T10" s="36"/>
      <c r="U10" s="36"/>
      <c r="V10" s="37"/>
      <c r="W10" s="35"/>
      <c r="X10" s="36"/>
      <c r="Y10" s="36"/>
      <c r="Z10" s="36"/>
      <c r="AA10" s="37"/>
      <c r="AB10" s="101"/>
      <c r="AC10" s="102"/>
      <c r="AD10" s="102"/>
      <c r="AE10" s="103"/>
      <c r="AF10" s="85"/>
      <c r="AG10" s="130"/>
    </row>
    <row r="11" spans="1:33" s="8" customFormat="1" ht="12.75" customHeight="1" x14ac:dyDescent="0.25">
      <c r="A11" s="129" t="s">
        <v>28</v>
      </c>
      <c r="B11" s="32" t="s">
        <v>29</v>
      </c>
      <c r="C11" s="32" t="s">
        <v>119</v>
      </c>
      <c r="D11" s="43" t="s">
        <v>30</v>
      </c>
      <c r="E11" s="36"/>
      <c r="F11" s="77">
        <f>H11+I11+J11+M11+N11+O11+R11+S11+T11+W11+X11+Y11</f>
        <v>20</v>
      </c>
      <c r="G11" s="54">
        <f>L11+Q11+V11+AA11</f>
        <v>5</v>
      </c>
      <c r="H11" s="35"/>
      <c r="I11" s="36"/>
      <c r="J11" s="36"/>
      <c r="K11" s="36"/>
      <c r="L11" s="37"/>
      <c r="M11" s="35">
        <v>10</v>
      </c>
      <c r="N11" s="36">
        <v>10</v>
      </c>
      <c r="O11" s="36">
        <v>0</v>
      </c>
      <c r="P11" s="35" t="s">
        <v>31</v>
      </c>
      <c r="Q11" s="36">
        <v>5</v>
      </c>
      <c r="R11" s="35"/>
      <c r="S11" s="36"/>
      <c r="T11" s="36"/>
      <c r="U11" s="36"/>
      <c r="V11" s="37"/>
      <c r="W11" s="35"/>
      <c r="X11" s="36"/>
      <c r="Y11" s="36"/>
      <c r="Z11" s="36"/>
      <c r="AA11" s="37"/>
      <c r="AB11" s="101"/>
      <c r="AC11" s="102"/>
      <c r="AD11" s="102"/>
      <c r="AE11" s="104"/>
      <c r="AF11" s="105"/>
      <c r="AG11" s="131"/>
    </row>
    <row r="12" spans="1:33" s="8" customFormat="1" ht="12.75" customHeight="1" x14ac:dyDescent="0.25">
      <c r="A12" s="129" t="s">
        <v>15</v>
      </c>
      <c r="B12" s="32" t="s">
        <v>32</v>
      </c>
      <c r="C12" s="32" t="s">
        <v>120</v>
      </c>
      <c r="D12" s="43" t="s">
        <v>33</v>
      </c>
      <c r="E12" s="36"/>
      <c r="F12" s="77">
        <f t="shared" ref="F12:F14" si="0">H12+I12+J12+M12+N12+O12+R12+S12+T12+W12+X12+Y12</f>
        <v>15</v>
      </c>
      <c r="G12" s="54">
        <f t="shared" ref="G12:G14" si="1">L12+Q12+V12+AA12</f>
        <v>4</v>
      </c>
      <c r="H12" s="35">
        <v>5</v>
      </c>
      <c r="I12" s="36">
        <v>10</v>
      </c>
      <c r="J12" s="36">
        <v>0</v>
      </c>
      <c r="K12" s="36" t="s">
        <v>27</v>
      </c>
      <c r="L12" s="37">
        <v>4</v>
      </c>
      <c r="M12" s="35"/>
      <c r="N12" s="36"/>
      <c r="O12" s="36"/>
      <c r="P12" s="36"/>
      <c r="Q12" s="37"/>
      <c r="R12" s="35"/>
      <c r="S12" s="36"/>
      <c r="T12" s="36"/>
      <c r="U12" s="36"/>
      <c r="V12" s="37"/>
      <c r="W12" s="35"/>
      <c r="X12" s="36"/>
      <c r="Y12" s="36"/>
      <c r="Z12" s="36"/>
      <c r="AA12" s="37"/>
      <c r="AB12" s="101"/>
      <c r="AC12" s="102"/>
      <c r="AD12" s="102"/>
      <c r="AE12" s="104"/>
      <c r="AF12" s="105"/>
      <c r="AG12" s="132"/>
    </row>
    <row r="13" spans="1:33" s="8" customFormat="1" ht="12.75" customHeight="1" x14ac:dyDescent="0.25">
      <c r="A13" s="129" t="s">
        <v>16</v>
      </c>
      <c r="B13" s="32" t="s">
        <v>34</v>
      </c>
      <c r="C13" s="32" t="s">
        <v>121</v>
      </c>
      <c r="D13" s="43" t="s">
        <v>35</v>
      </c>
      <c r="E13" s="36"/>
      <c r="F13" s="77">
        <f t="shared" si="0"/>
        <v>20</v>
      </c>
      <c r="G13" s="54">
        <f t="shared" si="1"/>
        <v>5</v>
      </c>
      <c r="H13" s="36">
        <v>10</v>
      </c>
      <c r="I13" s="36">
        <v>10</v>
      </c>
      <c r="J13" s="36">
        <v>0</v>
      </c>
      <c r="K13" s="36" t="s">
        <v>27</v>
      </c>
      <c r="L13" s="36">
        <v>5</v>
      </c>
      <c r="M13" s="35"/>
      <c r="N13" s="36"/>
      <c r="O13" s="36"/>
      <c r="P13" s="36"/>
      <c r="Q13" s="37"/>
      <c r="R13" s="35"/>
      <c r="S13" s="36"/>
      <c r="T13" s="36"/>
      <c r="U13" s="36"/>
      <c r="V13" s="37"/>
      <c r="W13" s="35"/>
      <c r="X13" s="36"/>
      <c r="Y13" s="36"/>
      <c r="Z13" s="36"/>
      <c r="AA13" s="37"/>
      <c r="AB13" s="101"/>
      <c r="AC13" s="102"/>
      <c r="AD13" s="102"/>
      <c r="AE13" s="104"/>
      <c r="AF13" s="105"/>
      <c r="AG13" s="130"/>
    </row>
    <row r="14" spans="1:33" s="8" customFormat="1" ht="12.75" customHeight="1" x14ac:dyDescent="0.25">
      <c r="A14" s="129" t="s">
        <v>36</v>
      </c>
      <c r="B14" s="32" t="s">
        <v>37</v>
      </c>
      <c r="C14" s="32" t="s">
        <v>122</v>
      </c>
      <c r="D14" s="43" t="s">
        <v>38</v>
      </c>
      <c r="E14" s="36" t="s">
        <v>39</v>
      </c>
      <c r="F14" s="77">
        <f t="shared" si="0"/>
        <v>20</v>
      </c>
      <c r="G14" s="54">
        <f t="shared" si="1"/>
        <v>5</v>
      </c>
      <c r="H14" s="35"/>
      <c r="I14" s="36"/>
      <c r="J14" s="36"/>
      <c r="K14" s="36"/>
      <c r="L14" s="37"/>
      <c r="M14" s="35">
        <v>10</v>
      </c>
      <c r="N14" s="36">
        <v>10</v>
      </c>
      <c r="O14" s="36">
        <v>0</v>
      </c>
      <c r="P14" s="36" t="s">
        <v>31</v>
      </c>
      <c r="Q14" s="37">
        <v>5</v>
      </c>
      <c r="R14" s="35"/>
      <c r="S14" s="36"/>
      <c r="T14" s="36"/>
      <c r="U14" s="36"/>
      <c r="V14" s="37"/>
      <c r="W14" s="35"/>
      <c r="X14" s="36"/>
      <c r="Y14" s="36"/>
      <c r="Z14" s="36"/>
      <c r="AA14" s="37"/>
      <c r="AB14" s="101"/>
      <c r="AC14" s="107"/>
      <c r="AD14" s="102"/>
      <c r="AE14" s="104"/>
      <c r="AF14" s="106"/>
      <c r="AG14" s="131"/>
    </row>
    <row r="15" spans="1:33" s="8" customFormat="1" ht="12.75" customHeight="1" x14ac:dyDescent="0.25">
      <c r="A15" s="129" t="s">
        <v>40</v>
      </c>
      <c r="B15" s="32" t="s">
        <v>41</v>
      </c>
      <c r="C15" s="164" t="s">
        <v>141</v>
      </c>
      <c r="D15" s="165" t="s">
        <v>42</v>
      </c>
      <c r="E15" s="36" t="s">
        <v>39</v>
      </c>
      <c r="F15" s="77">
        <f>H15+I15+J15+M15+N15+O15+R15+S15+T15+W15+X15+Y15</f>
        <v>15</v>
      </c>
      <c r="G15" s="54">
        <f>L15+Q15+V15+AA15</f>
        <v>4</v>
      </c>
      <c r="H15" s="35">
        <v>5</v>
      </c>
      <c r="I15" s="36">
        <v>10</v>
      </c>
      <c r="J15" s="35">
        <v>0</v>
      </c>
      <c r="K15" s="36" t="s">
        <v>31</v>
      </c>
      <c r="L15" s="35">
        <v>4</v>
      </c>
      <c r="M15" s="35"/>
      <c r="N15" s="36"/>
      <c r="O15" s="36"/>
      <c r="P15" s="36"/>
      <c r="Q15" s="37"/>
      <c r="R15" s="35"/>
      <c r="S15" s="36"/>
      <c r="T15" s="36"/>
      <c r="U15" s="36"/>
      <c r="V15" s="37"/>
      <c r="W15" s="35"/>
      <c r="X15" s="36"/>
      <c r="Y15" s="36"/>
      <c r="Z15" s="36"/>
      <c r="AA15" s="37"/>
      <c r="AB15" s="108"/>
      <c r="AC15" s="109" t="s">
        <v>43</v>
      </c>
      <c r="AD15" s="102"/>
      <c r="AE15" s="104"/>
      <c r="AF15" s="105"/>
      <c r="AG15" s="133"/>
    </row>
    <row r="16" spans="1:33" ht="12.75" customHeight="1" x14ac:dyDescent="0.25">
      <c r="A16" s="127" t="s">
        <v>44</v>
      </c>
      <c r="B16" s="26"/>
      <c r="C16" s="207" t="s">
        <v>45</v>
      </c>
      <c r="D16" s="207"/>
      <c r="E16" s="27"/>
      <c r="F16" s="28">
        <f>SUM(F17:F24)</f>
        <v>140</v>
      </c>
      <c r="G16" s="29">
        <f>SUM(G17:G24)</f>
        <v>36</v>
      </c>
      <c r="H16" s="27">
        <f t="shared" ref="H16:P16" si="2">SUM(H17:H32)</f>
        <v>20</v>
      </c>
      <c r="I16" s="27">
        <f t="shared" si="2"/>
        <v>15</v>
      </c>
      <c r="J16" s="27">
        <f t="shared" si="2"/>
        <v>0</v>
      </c>
      <c r="K16" s="27">
        <f t="shared" si="2"/>
        <v>0</v>
      </c>
      <c r="L16" s="27">
        <f t="shared" si="2"/>
        <v>9</v>
      </c>
      <c r="M16" s="27">
        <f>SUM(M17:M24)</f>
        <v>10</v>
      </c>
      <c r="N16" s="27">
        <f>SUM(N17:N24)</f>
        <v>10</v>
      </c>
      <c r="O16" s="27">
        <f t="shared" si="2"/>
        <v>0</v>
      </c>
      <c r="P16" s="27">
        <f t="shared" si="2"/>
        <v>0</v>
      </c>
      <c r="Q16" s="27">
        <f>SUM(Q17:Q24)</f>
        <v>5</v>
      </c>
      <c r="R16" s="27">
        <f>SUM(R17:R24)</f>
        <v>30</v>
      </c>
      <c r="S16" s="27">
        <f>SUM(S17:S24)</f>
        <v>40</v>
      </c>
      <c r="T16" s="27">
        <f>SUM(T17:T32)</f>
        <v>0</v>
      </c>
      <c r="U16" s="27">
        <f>SUM(U17:U32)</f>
        <v>0</v>
      </c>
      <c r="V16" s="27">
        <f>SUM(V17:V24)</f>
        <v>18</v>
      </c>
      <c r="W16" s="27">
        <f>SUM(W17:W24)</f>
        <v>5</v>
      </c>
      <c r="X16" s="27">
        <f>SUM(X17:X24)</f>
        <v>10</v>
      </c>
      <c r="Y16" s="27">
        <f>SUM(Y17:Y32)</f>
        <v>0</v>
      </c>
      <c r="Z16" s="27">
        <f>SUM(Z17:Z32)</f>
        <v>0</v>
      </c>
      <c r="AA16" s="27">
        <f>SUM(AA17:AA24)</f>
        <v>4</v>
      </c>
      <c r="AB16" s="48"/>
      <c r="AC16" s="31"/>
      <c r="AD16" s="49"/>
      <c r="AE16" s="50"/>
      <c r="AF16" s="51"/>
      <c r="AG16" s="134"/>
    </row>
    <row r="17" spans="1:33" s="8" customFormat="1" ht="12.75" customHeight="1" x14ac:dyDescent="0.25">
      <c r="A17" s="129" t="s">
        <v>46</v>
      </c>
      <c r="B17" s="32" t="s">
        <v>47</v>
      </c>
      <c r="C17" s="164" t="s">
        <v>123</v>
      </c>
      <c r="D17" s="166" t="s">
        <v>48</v>
      </c>
      <c r="E17" s="36" t="s">
        <v>39</v>
      </c>
      <c r="F17" s="77">
        <f t="shared" ref="F17:F24" si="3">H17+I17+J17+M17+N17+O17+R17+S17+T17+W17+X17+Y17</f>
        <v>20</v>
      </c>
      <c r="G17" s="54">
        <f t="shared" ref="G17:G24" si="4">L17+Q17+V17+AA17</f>
        <v>5</v>
      </c>
      <c r="H17" s="35"/>
      <c r="I17" s="36"/>
      <c r="J17" s="36"/>
      <c r="K17" s="36"/>
      <c r="L17" s="37"/>
      <c r="M17" s="35">
        <v>10</v>
      </c>
      <c r="N17" s="36">
        <v>10</v>
      </c>
      <c r="O17" s="36">
        <v>0</v>
      </c>
      <c r="P17" s="36" t="s">
        <v>31</v>
      </c>
      <c r="Q17" s="37">
        <v>5</v>
      </c>
      <c r="R17" s="35"/>
      <c r="S17" s="36"/>
      <c r="T17" s="36"/>
      <c r="U17" s="36"/>
      <c r="V17" s="37"/>
      <c r="W17" s="35"/>
      <c r="X17" s="36"/>
      <c r="Y17" s="36"/>
      <c r="Z17" s="36"/>
      <c r="AA17" s="37"/>
      <c r="AB17" s="110"/>
      <c r="AC17" s="85"/>
      <c r="AD17" s="111"/>
      <c r="AE17" s="103"/>
      <c r="AF17" s="85"/>
      <c r="AG17" s="133"/>
    </row>
    <row r="18" spans="1:33" s="8" customFormat="1" ht="12.75" customHeight="1" x14ac:dyDescent="0.25">
      <c r="A18" s="129" t="s">
        <v>49</v>
      </c>
      <c r="B18" s="32" t="s">
        <v>47</v>
      </c>
      <c r="C18" s="164" t="s">
        <v>124</v>
      </c>
      <c r="D18" s="165" t="s">
        <v>50</v>
      </c>
      <c r="E18" s="36" t="s">
        <v>39</v>
      </c>
      <c r="F18" s="77">
        <f t="shared" si="3"/>
        <v>20</v>
      </c>
      <c r="G18" s="54">
        <f t="shared" si="4"/>
        <v>5</v>
      </c>
      <c r="H18" s="35">
        <v>10</v>
      </c>
      <c r="I18" s="36">
        <v>10</v>
      </c>
      <c r="J18" s="36">
        <v>0</v>
      </c>
      <c r="K18" s="35" t="s">
        <v>31</v>
      </c>
      <c r="L18" s="36">
        <v>5</v>
      </c>
      <c r="M18" s="35"/>
      <c r="N18" s="36"/>
      <c r="O18" s="36"/>
      <c r="P18" s="36"/>
      <c r="Q18" s="37"/>
      <c r="R18" s="35"/>
      <c r="S18" s="36"/>
      <c r="T18" s="36"/>
      <c r="U18" s="36"/>
      <c r="V18" s="37"/>
      <c r="W18" s="35"/>
      <c r="X18" s="36"/>
      <c r="Y18" s="36"/>
      <c r="Z18" s="36"/>
      <c r="AA18" s="37"/>
      <c r="AB18" s="108"/>
      <c r="AC18" s="105" t="s">
        <v>51</v>
      </c>
      <c r="AD18" s="102"/>
      <c r="AE18" s="104"/>
      <c r="AF18" s="105"/>
      <c r="AG18" s="133"/>
    </row>
    <row r="19" spans="1:33" s="8" customFormat="1" ht="12.75" customHeight="1" x14ac:dyDescent="0.25">
      <c r="A19" s="129" t="s">
        <v>52</v>
      </c>
      <c r="B19" s="32" t="s">
        <v>53</v>
      </c>
      <c r="C19" s="164" t="s">
        <v>125</v>
      </c>
      <c r="D19" s="166" t="s">
        <v>117</v>
      </c>
      <c r="E19" s="36" t="s">
        <v>39</v>
      </c>
      <c r="F19" s="77">
        <f t="shared" si="3"/>
        <v>20</v>
      </c>
      <c r="G19" s="54">
        <f t="shared" si="4"/>
        <v>5</v>
      </c>
      <c r="H19" s="35"/>
      <c r="I19" s="36"/>
      <c r="J19" s="36"/>
      <c r="K19" s="36"/>
      <c r="L19" s="37"/>
      <c r="M19" s="35"/>
      <c r="N19" s="36"/>
      <c r="O19" s="36"/>
      <c r="P19" s="36"/>
      <c r="Q19" s="37"/>
      <c r="R19" s="35">
        <v>10</v>
      </c>
      <c r="S19" s="36">
        <v>10</v>
      </c>
      <c r="T19" s="36">
        <v>0</v>
      </c>
      <c r="U19" s="36" t="s">
        <v>27</v>
      </c>
      <c r="V19" s="37">
        <v>5</v>
      </c>
      <c r="W19" s="35"/>
      <c r="X19" s="36"/>
      <c r="Y19" s="36"/>
      <c r="Z19" s="36"/>
      <c r="AA19" s="37"/>
      <c r="AB19" s="108"/>
      <c r="AC19" s="109"/>
      <c r="AD19" s="102"/>
      <c r="AE19" s="104"/>
      <c r="AF19" s="105"/>
      <c r="AG19" s="133"/>
    </row>
    <row r="20" spans="1:33" s="8" customFormat="1" ht="12.75" customHeight="1" x14ac:dyDescent="0.25">
      <c r="A20" s="129" t="s">
        <v>54</v>
      </c>
      <c r="B20" s="32" t="s">
        <v>55</v>
      </c>
      <c r="C20" s="164" t="s">
        <v>126</v>
      </c>
      <c r="D20" s="166" t="s">
        <v>56</v>
      </c>
      <c r="E20" s="36" t="s">
        <v>39</v>
      </c>
      <c r="F20" s="77">
        <f t="shared" si="3"/>
        <v>15</v>
      </c>
      <c r="G20" s="54">
        <f t="shared" si="4"/>
        <v>4</v>
      </c>
      <c r="H20" s="35"/>
      <c r="I20" s="36"/>
      <c r="J20" s="36"/>
      <c r="K20" s="36"/>
      <c r="L20" s="37"/>
      <c r="M20" s="35"/>
      <c r="N20" s="36"/>
      <c r="O20" s="36"/>
      <c r="P20" s="36"/>
      <c r="Q20" s="37"/>
      <c r="R20" s="35">
        <v>5</v>
      </c>
      <c r="S20" s="36">
        <v>10</v>
      </c>
      <c r="T20" s="36">
        <v>0</v>
      </c>
      <c r="U20" s="36" t="s">
        <v>31</v>
      </c>
      <c r="V20" s="37">
        <v>4</v>
      </c>
      <c r="W20" s="35"/>
      <c r="X20" s="36"/>
      <c r="Y20" s="36"/>
      <c r="Z20" s="36"/>
      <c r="AA20" s="37"/>
      <c r="AB20" s="108"/>
      <c r="AC20" s="105" t="s">
        <v>57</v>
      </c>
      <c r="AD20" s="102"/>
      <c r="AE20" s="104"/>
      <c r="AF20" s="105"/>
      <c r="AG20" s="133"/>
    </row>
    <row r="21" spans="1:33" s="8" customFormat="1" ht="12.75" customHeight="1" x14ac:dyDescent="0.25">
      <c r="A21" s="129" t="s">
        <v>58</v>
      </c>
      <c r="B21" s="32" t="s">
        <v>53</v>
      </c>
      <c r="C21" s="164" t="s">
        <v>127</v>
      </c>
      <c r="D21" s="166" t="s">
        <v>59</v>
      </c>
      <c r="E21" s="36" t="s">
        <v>39</v>
      </c>
      <c r="F21" s="77">
        <f t="shared" si="3"/>
        <v>20</v>
      </c>
      <c r="G21" s="54">
        <f t="shared" si="4"/>
        <v>5</v>
      </c>
      <c r="H21" s="35"/>
      <c r="I21" s="36"/>
      <c r="J21" s="36"/>
      <c r="K21" s="36"/>
      <c r="L21" s="37"/>
      <c r="M21" s="35"/>
      <c r="N21" s="36"/>
      <c r="O21" s="36"/>
      <c r="P21" s="36"/>
      <c r="Q21" s="37"/>
      <c r="R21" s="35">
        <v>10</v>
      </c>
      <c r="S21" s="36">
        <v>10</v>
      </c>
      <c r="T21" s="36">
        <v>0</v>
      </c>
      <c r="U21" s="36" t="s">
        <v>27</v>
      </c>
      <c r="V21" s="37">
        <v>5</v>
      </c>
      <c r="W21" s="35"/>
      <c r="X21" s="36"/>
      <c r="Y21" s="36"/>
      <c r="Z21" s="36"/>
      <c r="AA21" s="37"/>
      <c r="AB21" s="112"/>
      <c r="AC21" s="113"/>
      <c r="AD21" s="114"/>
      <c r="AE21" s="115"/>
      <c r="AF21" s="106"/>
      <c r="AG21" s="131"/>
    </row>
    <row r="22" spans="1:33" s="8" customFormat="1" ht="12.75" customHeight="1" x14ac:dyDescent="0.25">
      <c r="A22" s="129" t="s">
        <v>60</v>
      </c>
      <c r="B22" s="32" t="s">
        <v>61</v>
      </c>
      <c r="C22" s="164" t="s">
        <v>128</v>
      </c>
      <c r="D22" s="166" t="s">
        <v>144</v>
      </c>
      <c r="E22" s="36" t="s">
        <v>39</v>
      </c>
      <c r="F22" s="77">
        <f t="shared" si="3"/>
        <v>15</v>
      </c>
      <c r="G22" s="54">
        <f t="shared" si="4"/>
        <v>4</v>
      </c>
      <c r="H22" s="35">
        <v>10</v>
      </c>
      <c r="I22" s="36">
        <v>5</v>
      </c>
      <c r="J22" s="36">
        <v>0</v>
      </c>
      <c r="K22" s="36" t="s">
        <v>27</v>
      </c>
      <c r="L22" s="37">
        <v>4</v>
      </c>
      <c r="M22" s="35"/>
      <c r="N22" s="36"/>
      <c r="O22" s="36"/>
      <c r="P22" s="36"/>
      <c r="Q22" s="37"/>
      <c r="R22" s="35"/>
      <c r="S22" s="36"/>
      <c r="T22" s="36"/>
      <c r="U22" s="36"/>
      <c r="V22" s="37"/>
      <c r="W22" s="35"/>
      <c r="X22" s="36"/>
      <c r="Y22" s="36"/>
      <c r="Z22" s="36"/>
      <c r="AA22" s="37"/>
      <c r="AB22" s="108"/>
      <c r="AC22" s="105"/>
      <c r="AD22" s="102"/>
      <c r="AE22" s="116"/>
      <c r="AF22" s="105"/>
      <c r="AG22" s="133"/>
    </row>
    <row r="23" spans="1:33" s="8" customFormat="1" ht="12.75" customHeight="1" x14ac:dyDescent="0.25">
      <c r="A23" s="129" t="s">
        <v>62</v>
      </c>
      <c r="B23" s="32" t="s">
        <v>63</v>
      </c>
      <c r="C23" s="164" t="s">
        <v>129</v>
      </c>
      <c r="D23" s="166" t="s">
        <v>64</v>
      </c>
      <c r="E23" s="36" t="s">
        <v>65</v>
      </c>
      <c r="F23" s="77">
        <f t="shared" si="3"/>
        <v>15</v>
      </c>
      <c r="G23" s="54">
        <f t="shared" si="4"/>
        <v>4</v>
      </c>
      <c r="H23" s="35"/>
      <c r="I23" s="36"/>
      <c r="J23" s="36"/>
      <c r="K23" s="36"/>
      <c r="L23" s="37"/>
      <c r="M23" s="35"/>
      <c r="N23" s="36"/>
      <c r="O23" s="36"/>
      <c r="P23" s="36"/>
      <c r="Q23" s="37"/>
      <c r="R23" s="36"/>
      <c r="S23" s="36"/>
      <c r="T23" s="36"/>
      <c r="U23" s="36"/>
      <c r="V23" s="36"/>
      <c r="W23" s="35">
        <v>5</v>
      </c>
      <c r="X23" s="36">
        <v>10</v>
      </c>
      <c r="Y23" s="36">
        <v>0</v>
      </c>
      <c r="Z23" s="35" t="s">
        <v>31</v>
      </c>
      <c r="AA23" s="36">
        <v>4</v>
      </c>
      <c r="AB23" s="118"/>
      <c r="AC23" s="114" t="s">
        <v>33</v>
      </c>
      <c r="AD23" s="114"/>
      <c r="AE23" s="115"/>
      <c r="AF23" s="119"/>
      <c r="AG23" s="135"/>
    </row>
    <row r="24" spans="1:33" s="8" customFormat="1" ht="12.75" customHeight="1" x14ac:dyDescent="0.3">
      <c r="A24" s="129" t="s">
        <v>66</v>
      </c>
      <c r="B24" s="32" t="s">
        <v>55</v>
      </c>
      <c r="C24" s="164" t="s">
        <v>142</v>
      </c>
      <c r="D24" s="166" t="s">
        <v>67</v>
      </c>
      <c r="E24" s="36" t="s">
        <v>39</v>
      </c>
      <c r="F24" s="77">
        <f t="shared" si="3"/>
        <v>15</v>
      </c>
      <c r="G24" s="54">
        <f t="shared" si="4"/>
        <v>4</v>
      </c>
      <c r="H24" s="35"/>
      <c r="I24" s="35"/>
      <c r="J24" s="35"/>
      <c r="K24" s="35"/>
      <c r="L24" s="35"/>
      <c r="M24" s="35"/>
      <c r="N24" s="36"/>
      <c r="O24" s="36"/>
      <c r="P24" s="36"/>
      <c r="Q24" s="37"/>
      <c r="R24" s="35">
        <v>5</v>
      </c>
      <c r="S24" s="36">
        <v>10</v>
      </c>
      <c r="T24" s="36">
        <v>0</v>
      </c>
      <c r="U24" s="36" t="s">
        <v>31</v>
      </c>
      <c r="V24" s="37">
        <v>4</v>
      </c>
      <c r="W24" s="35"/>
      <c r="X24" s="36"/>
      <c r="Y24" s="36"/>
      <c r="Z24" s="36"/>
      <c r="AA24" s="37"/>
      <c r="AB24" s="136"/>
      <c r="AC24" s="120"/>
      <c r="AD24" s="114"/>
      <c r="AE24" s="121"/>
      <c r="AF24" s="76"/>
      <c r="AG24" s="137"/>
    </row>
    <row r="25" spans="1:33" ht="12.75" customHeight="1" x14ac:dyDescent="0.25">
      <c r="A25" s="138" t="s">
        <v>68</v>
      </c>
      <c r="B25" s="56"/>
      <c r="C25" s="167" t="s">
        <v>69</v>
      </c>
      <c r="D25" s="168" t="s">
        <v>70</v>
      </c>
      <c r="E25" s="57"/>
      <c r="F25" s="58">
        <f t="shared" ref="F25:AA25" si="5">SUM(F26:F32)</f>
        <v>120</v>
      </c>
      <c r="G25" s="59">
        <f t="shared" si="5"/>
        <v>31</v>
      </c>
      <c r="H25" s="60">
        <f t="shared" si="5"/>
        <v>0</v>
      </c>
      <c r="I25" s="60">
        <f t="shared" si="5"/>
        <v>0</v>
      </c>
      <c r="J25" s="60">
        <f t="shared" si="5"/>
        <v>0</v>
      </c>
      <c r="K25" s="60">
        <f t="shared" si="5"/>
        <v>0</v>
      </c>
      <c r="L25" s="60">
        <f t="shared" si="5"/>
        <v>0</v>
      </c>
      <c r="M25" s="60">
        <f t="shared" si="5"/>
        <v>15</v>
      </c>
      <c r="N25" s="60">
        <f t="shared" si="5"/>
        <v>20</v>
      </c>
      <c r="O25" s="60">
        <f t="shared" si="5"/>
        <v>0</v>
      </c>
      <c r="P25" s="60">
        <f t="shared" si="5"/>
        <v>0</v>
      </c>
      <c r="Q25" s="60">
        <f t="shared" si="5"/>
        <v>9</v>
      </c>
      <c r="R25" s="60">
        <f t="shared" si="5"/>
        <v>10</v>
      </c>
      <c r="S25" s="60">
        <f t="shared" si="5"/>
        <v>10</v>
      </c>
      <c r="T25" s="60">
        <f t="shared" si="5"/>
        <v>0</v>
      </c>
      <c r="U25" s="60">
        <f t="shared" si="5"/>
        <v>0</v>
      </c>
      <c r="V25" s="60">
        <f t="shared" si="5"/>
        <v>5</v>
      </c>
      <c r="W25" s="60">
        <f t="shared" si="5"/>
        <v>30</v>
      </c>
      <c r="X25" s="60">
        <f t="shared" si="5"/>
        <v>35</v>
      </c>
      <c r="Y25" s="60">
        <f t="shared" si="5"/>
        <v>0</v>
      </c>
      <c r="Z25" s="60">
        <f t="shared" si="5"/>
        <v>0</v>
      </c>
      <c r="AA25" s="60">
        <f t="shared" si="5"/>
        <v>17</v>
      </c>
      <c r="AB25" s="139"/>
      <c r="AC25" s="61"/>
      <c r="AD25" s="62"/>
      <c r="AE25" s="63"/>
      <c r="AF25" s="64"/>
      <c r="AG25" s="140"/>
    </row>
    <row r="26" spans="1:33" s="8" customFormat="1" ht="12.75" customHeight="1" x14ac:dyDescent="0.25">
      <c r="A26" s="129" t="s">
        <v>71</v>
      </c>
      <c r="B26" s="32" t="s">
        <v>72</v>
      </c>
      <c r="C26" s="164" t="s">
        <v>143</v>
      </c>
      <c r="D26" s="166" t="s">
        <v>73</v>
      </c>
      <c r="E26" s="36" t="s">
        <v>39</v>
      </c>
      <c r="F26" s="77">
        <f t="shared" ref="F26:F32" si="6">H26+I26+J26+M26+N26+O26+R26+S26+T26+W26+X26+Y26</f>
        <v>20</v>
      </c>
      <c r="G26" s="54">
        <f t="shared" ref="G26:G30" si="7">L26+Q26+V26+AA26</f>
        <v>5</v>
      </c>
      <c r="H26" s="35"/>
      <c r="I26" s="36"/>
      <c r="J26" s="36"/>
      <c r="K26" s="36"/>
      <c r="L26" s="37"/>
      <c r="M26" s="35"/>
      <c r="N26" s="36"/>
      <c r="O26" s="36"/>
      <c r="P26" s="36"/>
      <c r="Q26" s="37"/>
      <c r="R26" s="35">
        <v>10</v>
      </c>
      <c r="S26" s="36">
        <v>10</v>
      </c>
      <c r="T26" s="36">
        <v>0</v>
      </c>
      <c r="U26" s="36" t="s">
        <v>31</v>
      </c>
      <c r="V26" s="37">
        <v>5</v>
      </c>
      <c r="W26" s="35"/>
      <c r="X26" s="36"/>
      <c r="Y26" s="36"/>
      <c r="Z26" s="36"/>
      <c r="AA26" s="37"/>
      <c r="AB26" s="108"/>
      <c r="AC26" s="105"/>
      <c r="AD26" s="102"/>
      <c r="AE26" s="104"/>
      <c r="AF26" s="105"/>
      <c r="AG26" s="133"/>
    </row>
    <row r="27" spans="1:33" s="8" customFormat="1" ht="12.75" customHeight="1" x14ac:dyDescent="0.25">
      <c r="A27" s="129" t="s">
        <v>74</v>
      </c>
      <c r="B27" s="32" t="s">
        <v>75</v>
      </c>
      <c r="C27" s="164" t="s">
        <v>130</v>
      </c>
      <c r="D27" s="166" t="s">
        <v>76</v>
      </c>
      <c r="E27" s="36" t="s">
        <v>39</v>
      </c>
      <c r="F27" s="77">
        <f t="shared" si="6"/>
        <v>15</v>
      </c>
      <c r="G27" s="54">
        <f t="shared" si="7"/>
        <v>4</v>
      </c>
      <c r="H27" s="35"/>
      <c r="I27" s="36"/>
      <c r="J27" s="36"/>
      <c r="K27" s="36"/>
      <c r="L27" s="37"/>
      <c r="M27" s="35"/>
      <c r="N27" s="36"/>
      <c r="O27" s="36"/>
      <c r="P27" s="36"/>
      <c r="Q27" s="37"/>
      <c r="R27" s="35"/>
      <c r="S27" s="36"/>
      <c r="T27" s="36"/>
      <c r="U27" s="36"/>
      <c r="V27" s="37"/>
      <c r="W27" s="35">
        <v>5</v>
      </c>
      <c r="X27" s="36">
        <v>10</v>
      </c>
      <c r="Y27" s="36">
        <v>0</v>
      </c>
      <c r="Z27" s="36" t="s">
        <v>27</v>
      </c>
      <c r="AA27" s="37">
        <v>4</v>
      </c>
      <c r="AB27" s="108"/>
      <c r="AC27" s="122" t="s">
        <v>51</v>
      </c>
      <c r="AD27" s="101"/>
      <c r="AE27" s="123" t="s">
        <v>33</v>
      </c>
      <c r="AF27" s="109"/>
      <c r="AG27" s="141"/>
    </row>
    <row r="28" spans="1:33" s="8" customFormat="1" ht="12.75" customHeight="1" x14ac:dyDescent="0.25">
      <c r="A28" s="129" t="s">
        <v>77</v>
      </c>
      <c r="B28" s="66" t="s">
        <v>53</v>
      </c>
      <c r="C28" s="169" t="s">
        <v>131</v>
      </c>
      <c r="D28" s="166" t="s">
        <v>78</v>
      </c>
      <c r="E28" s="36" t="s">
        <v>39</v>
      </c>
      <c r="F28" s="77">
        <f t="shared" si="6"/>
        <v>20</v>
      </c>
      <c r="G28" s="54">
        <f t="shared" si="7"/>
        <v>5</v>
      </c>
      <c r="H28" s="35"/>
      <c r="I28" s="36"/>
      <c r="J28" s="36"/>
      <c r="K28" s="36"/>
      <c r="L28" s="37"/>
      <c r="M28" s="35">
        <v>10</v>
      </c>
      <c r="N28" s="36">
        <v>10</v>
      </c>
      <c r="O28" s="35">
        <v>0</v>
      </c>
      <c r="P28" s="36" t="s">
        <v>31</v>
      </c>
      <c r="Q28" s="35">
        <v>5</v>
      </c>
      <c r="R28" s="35"/>
      <c r="S28" s="36"/>
      <c r="T28" s="36"/>
      <c r="U28" s="36"/>
      <c r="V28" s="37"/>
      <c r="W28" s="35"/>
      <c r="X28" s="36"/>
      <c r="Y28" s="36"/>
      <c r="Z28" s="36"/>
      <c r="AA28" s="37"/>
      <c r="AB28" s="136"/>
      <c r="AC28" s="87" t="s">
        <v>51</v>
      </c>
      <c r="AD28" s="88"/>
      <c r="AE28" s="89" t="s">
        <v>33</v>
      </c>
      <c r="AF28" s="124"/>
      <c r="AG28" s="135"/>
    </row>
    <row r="29" spans="1:33" s="8" customFormat="1" ht="12.75" customHeight="1" x14ac:dyDescent="0.25">
      <c r="A29" s="129" t="s">
        <v>79</v>
      </c>
      <c r="B29" s="66" t="s">
        <v>47</v>
      </c>
      <c r="C29" s="169" t="s">
        <v>132</v>
      </c>
      <c r="D29" s="170" t="s">
        <v>80</v>
      </c>
      <c r="E29" s="36" t="s">
        <v>39</v>
      </c>
      <c r="F29" s="77">
        <f t="shared" si="6"/>
        <v>15</v>
      </c>
      <c r="G29" s="54">
        <f t="shared" si="7"/>
        <v>4</v>
      </c>
      <c r="H29" s="35"/>
      <c r="I29" s="36"/>
      <c r="J29" s="36"/>
      <c r="K29" s="36"/>
      <c r="L29" s="37"/>
      <c r="M29" s="35"/>
      <c r="N29" s="36"/>
      <c r="O29" s="36"/>
      <c r="P29" s="36"/>
      <c r="Q29" s="37"/>
      <c r="R29" s="35"/>
      <c r="S29" s="36"/>
      <c r="T29" s="36"/>
      <c r="U29" s="36"/>
      <c r="V29" s="37"/>
      <c r="W29" s="35">
        <v>10</v>
      </c>
      <c r="X29" s="36">
        <v>5</v>
      </c>
      <c r="Y29" s="36">
        <v>0</v>
      </c>
      <c r="Z29" s="36" t="s">
        <v>31</v>
      </c>
      <c r="AA29" s="37">
        <v>4</v>
      </c>
      <c r="AB29" s="136"/>
      <c r="AC29" s="87" t="s">
        <v>81</v>
      </c>
      <c r="AD29" s="88"/>
      <c r="AE29" s="89"/>
      <c r="AF29" s="124"/>
      <c r="AG29" s="135"/>
    </row>
    <row r="30" spans="1:33" s="8" customFormat="1" ht="12.75" customHeight="1" x14ac:dyDescent="0.25">
      <c r="A30" s="129" t="s">
        <v>82</v>
      </c>
      <c r="B30" s="66" t="s">
        <v>83</v>
      </c>
      <c r="C30" s="66" t="s">
        <v>133</v>
      </c>
      <c r="D30" s="43" t="s">
        <v>84</v>
      </c>
      <c r="E30" s="36" t="s">
        <v>39</v>
      </c>
      <c r="F30" s="77">
        <f t="shared" si="6"/>
        <v>15</v>
      </c>
      <c r="G30" s="54">
        <f t="shared" si="7"/>
        <v>4</v>
      </c>
      <c r="H30" s="35"/>
      <c r="I30" s="36"/>
      <c r="J30" s="36"/>
      <c r="K30" s="36"/>
      <c r="L30" s="37"/>
      <c r="M30" s="35">
        <v>5</v>
      </c>
      <c r="N30" s="36">
        <v>10</v>
      </c>
      <c r="O30" s="35">
        <v>0</v>
      </c>
      <c r="P30" s="36" t="s">
        <v>31</v>
      </c>
      <c r="Q30" s="35">
        <v>4</v>
      </c>
      <c r="R30" s="35"/>
      <c r="S30" s="36"/>
      <c r="T30" s="36"/>
      <c r="U30" s="36"/>
      <c r="V30" s="37"/>
      <c r="W30" s="35"/>
      <c r="X30" s="36"/>
      <c r="Y30" s="36"/>
      <c r="Z30" s="36"/>
      <c r="AA30" s="37"/>
      <c r="AB30" s="136"/>
      <c r="AC30" s="87"/>
      <c r="AD30" s="88"/>
      <c r="AE30" s="89"/>
      <c r="AF30" s="124"/>
      <c r="AG30" s="135"/>
    </row>
    <row r="31" spans="1:33" s="8" customFormat="1" ht="12.75" customHeight="1" x14ac:dyDescent="0.25">
      <c r="A31" s="129" t="s">
        <v>85</v>
      </c>
      <c r="B31" s="66" t="s">
        <v>55</v>
      </c>
      <c r="C31" s="66" t="s">
        <v>134</v>
      </c>
      <c r="D31" s="117" t="s">
        <v>86</v>
      </c>
      <c r="E31" s="36" t="s">
        <v>39</v>
      </c>
      <c r="F31" s="77">
        <f t="shared" si="6"/>
        <v>20</v>
      </c>
      <c r="G31" s="54">
        <f>L31+Q31+V31+AA31</f>
        <v>5</v>
      </c>
      <c r="H31" s="35"/>
      <c r="I31" s="36"/>
      <c r="J31" s="36"/>
      <c r="K31" s="36"/>
      <c r="L31" s="37"/>
      <c r="M31" s="35"/>
      <c r="N31" s="36"/>
      <c r="O31" s="36"/>
      <c r="P31" s="36"/>
      <c r="Q31" s="37"/>
      <c r="R31" s="35"/>
      <c r="S31" s="36"/>
      <c r="T31" s="36"/>
      <c r="U31" s="36"/>
      <c r="V31" s="37"/>
      <c r="W31" s="35">
        <v>10</v>
      </c>
      <c r="X31" s="36">
        <v>10</v>
      </c>
      <c r="Y31" s="36">
        <v>0</v>
      </c>
      <c r="Z31" s="36" t="s">
        <v>31</v>
      </c>
      <c r="AA31" s="37">
        <v>5</v>
      </c>
      <c r="AB31" s="136"/>
      <c r="AC31" s="87"/>
      <c r="AD31" s="88"/>
      <c r="AE31" s="89"/>
      <c r="AF31" s="124"/>
      <c r="AG31" s="135"/>
    </row>
    <row r="32" spans="1:33" s="8" customFormat="1" ht="12.75" customHeight="1" x14ac:dyDescent="0.3">
      <c r="A32" s="129" t="s">
        <v>87</v>
      </c>
      <c r="B32" s="32" t="s">
        <v>63</v>
      </c>
      <c r="C32" s="32" t="s">
        <v>135</v>
      </c>
      <c r="D32" s="43" t="s">
        <v>88</v>
      </c>
      <c r="E32" s="36" t="s">
        <v>39</v>
      </c>
      <c r="F32" s="77">
        <f t="shared" si="6"/>
        <v>15</v>
      </c>
      <c r="G32" s="54">
        <f>L32+Q32+V32+AA32</f>
        <v>4</v>
      </c>
      <c r="H32" s="35"/>
      <c r="I32" s="36"/>
      <c r="J32" s="36"/>
      <c r="K32" s="36"/>
      <c r="L32" s="125"/>
      <c r="M32" s="90"/>
      <c r="N32" s="90"/>
      <c r="O32" s="90"/>
      <c r="P32" s="90"/>
      <c r="Q32" s="90"/>
      <c r="R32" s="36"/>
      <c r="S32" s="36"/>
      <c r="T32" s="36"/>
      <c r="U32" s="36"/>
      <c r="V32" s="36"/>
      <c r="W32" s="35">
        <v>5</v>
      </c>
      <c r="X32" s="36">
        <v>10</v>
      </c>
      <c r="Y32" s="36">
        <v>0</v>
      </c>
      <c r="Z32" s="36" t="s">
        <v>31</v>
      </c>
      <c r="AA32" s="37">
        <v>4</v>
      </c>
      <c r="AB32" s="118"/>
      <c r="AC32" s="88"/>
      <c r="AD32" s="114"/>
      <c r="AE32" s="115"/>
      <c r="AF32" s="119"/>
      <c r="AG32" s="142"/>
    </row>
    <row r="33" spans="1:33" ht="12.75" customHeight="1" x14ac:dyDescent="0.25">
      <c r="A33" s="143"/>
      <c r="B33" s="67"/>
      <c r="C33" s="67"/>
      <c r="D33" s="67" t="s">
        <v>89</v>
      </c>
      <c r="E33" s="68"/>
      <c r="F33" s="69">
        <f>SUM(F34:F35)</f>
        <v>30</v>
      </c>
      <c r="G33" s="70">
        <f>SUM(G34:G35)</f>
        <v>8</v>
      </c>
      <c r="H33" s="27">
        <f>SUM(H34:H35)</f>
        <v>5</v>
      </c>
      <c r="I33" s="27">
        <f t="shared" ref="I33:Z33" si="8">SUM(I34:I35)</f>
        <v>10</v>
      </c>
      <c r="J33" s="27">
        <f t="shared" si="8"/>
        <v>0</v>
      </c>
      <c r="K33" s="27">
        <f t="shared" si="8"/>
        <v>0</v>
      </c>
      <c r="L33" s="27">
        <f t="shared" si="8"/>
        <v>4</v>
      </c>
      <c r="M33" s="27">
        <f t="shared" si="8"/>
        <v>5</v>
      </c>
      <c r="N33" s="27">
        <f>SUM(N34:N39)</f>
        <v>15</v>
      </c>
      <c r="O33" s="27">
        <f t="shared" si="8"/>
        <v>0</v>
      </c>
      <c r="P33" s="27">
        <f t="shared" si="8"/>
        <v>0</v>
      </c>
      <c r="Q33" s="27">
        <f t="shared" si="8"/>
        <v>4</v>
      </c>
      <c r="R33" s="27">
        <f>SUM(R34:R35)</f>
        <v>0</v>
      </c>
      <c r="S33" s="27">
        <f>SUM(S34:S35)</f>
        <v>0</v>
      </c>
      <c r="T33" s="27">
        <f t="shared" si="8"/>
        <v>0</v>
      </c>
      <c r="U33" s="27">
        <f t="shared" si="8"/>
        <v>0</v>
      </c>
      <c r="V33" s="27">
        <f>SUM(V34:V35)</f>
        <v>0</v>
      </c>
      <c r="W33" s="27">
        <f>SUM(W34:W35)</f>
        <v>0</v>
      </c>
      <c r="X33" s="27">
        <f>SUM(X34:X35)</f>
        <v>0</v>
      </c>
      <c r="Y33" s="27">
        <f t="shared" si="8"/>
        <v>0</v>
      </c>
      <c r="Z33" s="27">
        <f t="shared" si="8"/>
        <v>0</v>
      </c>
      <c r="AA33" s="27">
        <f>SUM(AA34:AA35)</f>
        <v>0</v>
      </c>
      <c r="AB33" s="71"/>
      <c r="AC33" s="72"/>
      <c r="AD33" s="73"/>
      <c r="AE33" s="74"/>
      <c r="AF33" s="75"/>
      <c r="AG33" s="144"/>
    </row>
    <row r="34" spans="1:33" s="8" customFormat="1" ht="12.75" customHeight="1" x14ac:dyDescent="0.25">
      <c r="A34" s="129" t="s">
        <v>90</v>
      </c>
      <c r="B34" s="32"/>
      <c r="C34" s="32" t="s">
        <v>136</v>
      </c>
      <c r="D34" s="163" t="s">
        <v>91</v>
      </c>
      <c r="E34" s="36"/>
      <c r="F34" s="77">
        <f t="shared" ref="F34:F39" si="9">H34+I34+J34+M34+N34+O34+R34+S34+T34+W34+X34+Y34</f>
        <v>15</v>
      </c>
      <c r="G34" s="54">
        <f t="shared" ref="G34:G36" si="10">L34+Q34+V34+AA34</f>
        <v>4</v>
      </c>
      <c r="H34" s="35">
        <v>5</v>
      </c>
      <c r="I34" s="36">
        <v>10</v>
      </c>
      <c r="J34" s="35">
        <v>0</v>
      </c>
      <c r="K34" s="36" t="s">
        <v>31</v>
      </c>
      <c r="L34" s="35">
        <v>4</v>
      </c>
      <c r="M34" s="35"/>
      <c r="N34" s="36"/>
      <c r="O34" s="36"/>
      <c r="P34" s="36"/>
      <c r="Q34" s="37"/>
      <c r="R34" s="35"/>
      <c r="S34" s="36"/>
      <c r="T34" s="36"/>
      <c r="U34" s="36"/>
      <c r="V34" s="37"/>
      <c r="W34" s="35"/>
      <c r="X34" s="36"/>
      <c r="Y34" s="36"/>
      <c r="Z34" s="36"/>
      <c r="AA34" s="37"/>
      <c r="AB34" s="136"/>
      <c r="AC34" s="87"/>
      <c r="AD34" s="87"/>
      <c r="AE34" s="89"/>
      <c r="AF34" s="119"/>
      <c r="AG34" s="135"/>
    </row>
    <row r="35" spans="1:33" s="8" customFormat="1" ht="12.75" customHeight="1" x14ac:dyDescent="0.25">
      <c r="A35" s="129" t="s">
        <v>92</v>
      </c>
      <c r="B35" s="32"/>
      <c r="C35" s="32" t="s">
        <v>136</v>
      </c>
      <c r="D35" s="43" t="s">
        <v>93</v>
      </c>
      <c r="E35" s="36"/>
      <c r="F35" s="77">
        <f t="shared" si="9"/>
        <v>15</v>
      </c>
      <c r="G35" s="54">
        <f t="shared" si="10"/>
        <v>4</v>
      </c>
      <c r="H35" s="35"/>
      <c r="I35" s="36"/>
      <c r="J35" s="36"/>
      <c r="K35" s="36"/>
      <c r="L35" s="37"/>
      <c r="M35" s="35">
        <v>5</v>
      </c>
      <c r="N35" s="36">
        <v>10</v>
      </c>
      <c r="O35" s="35">
        <v>0</v>
      </c>
      <c r="P35" s="36" t="s">
        <v>31</v>
      </c>
      <c r="Q35" s="35">
        <v>4</v>
      </c>
      <c r="R35" s="35"/>
      <c r="S35" s="36"/>
      <c r="T35" s="36"/>
      <c r="U35" s="36"/>
      <c r="V35" s="37"/>
      <c r="W35" s="35"/>
      <c r="X35" s="36"/>
      <c r="Y35" s="36"/>
      <c r="Z35" s="36"/>
      <c r="AA35" s="37"/>
      <c r="AB35" s="136"/>
      <c r="AC35" s="87"/>
      <c r="AD35" s="87"/>
      <c r="AE35" s="89"/>
      <c r="AF35" s="119"/>
      <c r="AG35" s="135"/>
    </row>
    <row r="36" spans="1:33" s="8" customFormat="1" ht="12" customHeight="1" x14ac:dyDescent="0.25">
      <c r="A36" s="129" t="s">
        <v>94</v>
      </c>
      <c r="B36" s="32" t="s">
        <v>53</v>
      </c>
      <c r="C36" s="32" t="s">
        <v>137</v>
      </c>
      <c r="D36" s="43" t="s">
        <v>95</v>
      </c>
      <c r="E36" s="76"/>
      <c r="F36" s="77">
        <f t="shared" si="9"/>
        <v>0</v>
      </c>
      <c r="G36" s="54">
        <f t="shared" si="10"/>
        <v>7</v>
      </c>
      <c r="H36" s="78"/>
      <c r="I36" s="79"/>
      <c r="J36" s="36"/>
      <c r="K36" s="36"/>
      <c r="L36" s="37"/>
      <c r="M36" s="35"/>
      <c r="N36" s="36"/>
      <c r="O36" s="36"/>
      <c r="P36" s="36"/>
      <c r="Q36" s="37"/>
      <c r="R36" s="35">
        <v>0</v>
      </c>
      <c r="S36" s="36">
        <v>0</v>
      </c>
      <c r="T36" s="36">
        <v>0</v>
      </c>
      <c r="U36" s="36" t="s">
        <v>31</v>
      </c>
      <c r="V36" s="37">
        <v>7</v>
      </c>
      <c r="W36" s="35"/>
      <c r="X36" s="36"/>
      <c r="Y36" s="36"/>
      <c r="Z36" s="36"/>
      <c r="AA36" s="37"/>
      <c r="AB36" s="80"/>
      <c r="AC36" s="81"/>
      <c r="AD36" s="82"/>
      <c r="AE36" s="83"/>
      <c r="AF36" s="84"/>
      <c r="AG36" s="130"/>
    </row>
    <row r="37" spans="1:33" s="8" customFormat="1" ht="12" customHeight="1" x14ac:dyDescent="0.25">
      <c r="A37" s="129" t="s">
        <v>96</v>
      </c>
      <c r="B37" s="32" t="s">
        <v>53</v>
      </c>
      <c r="C37" s="32" t="s">
        <v>138</v>
      </c>
      <c r="D37" s="43" t="s">
        <v>97</v>
      </c>
      <c r="E37" s="76"/>
      <c r="F37" s="77">
        <f t="shared" si="9"/>
        <v>0</v>
      </c>
      <c r="G37" s="54">
        <v>8</v>
      </c>
      <c r="H37" s="78"/>
      <c r="I37" s="79"/>
      <c r="J37" s="36"/>
      <c r="K37" s="36"/>
      <c r="L37" s="37"/>
      <c r="M37" s="35"/>
      <c r="N37" s="36"/>
      <c r="O37" s="36"/>
      <c r="P37" s="36"/>
      <c r="Q37" s="37"/>
      <c r="R37" s="35"/>
      <c r="S37" s="36"/>
      <c r="T37" s="36"/>
      <c r="U37" s="36"/>
      <c r="V37" s="37"/>
      <c r="W37" s="35">
        <v>0</v>
      </c>
      <c r="X37" s="36">
        <v>0</v>
      </c>
      <c r="Y37" s="36">
        <v>0</v>
      </c>
      <c r="Z37" s="36" t="s">
        <v>31</v>
      </c>
      <c r="AA37" s="37">
        <v>8</v>
      </c>
      <c r="AB37" s="86"/>
      <c r="AC37" s="87"/>
      <c r="AD37" s="88"/>
      <c r="AE37" s="89"/>
      <c r="AF37" s="84"/>
      <c r="AG37" s="145" t="s">
        <v>98</v>
      </c>
    </row>
    <row r="38" spans="1:33" s="8" customFormat="1" ht="12" customHeight="1" x14ac:dyDescent="0.25">
      <c r="A38" s="129" t="s">
        <v>99</v>
      </c>
      <c r="B38" s="32" t="s">
        <v>100</v>
      </c>
      <c r="C38" s="162" t="s">
        <v>139</v>
      </c>
      <c r="D38" s="43" t="s">
        <v>101</v>
      </c>
      <c r="E38" s="76"/>
      <c r="F38" s="77">
        <f t="shared" si="9"/>
        <v>5</v>
      </c>
      <c r="G38" s="54">
        <v>1</v>
      </c>
      <c r="H38" s="78"/>
      <c r="I38" s="79"/>
      <c r="J38" s="36"/>
      <c r="K38" s="36"/>
      <c r="L38" s="37"/>
      <c r="M38" s="35">
        <v>0</v>
      </c>
      <c r="N38" s="36">
        <v>5</v>
      </c>
      <c r="O38" s="36">
        <v>0</v>
      </c>
      <c r="P38" s="36" t="s">
        <v>102</v>
      </c>
      <c r="Q38" s="37">
        <v>1</v>
      </c>
      <c r="R38" s="35"/>
      <c r="S38" s="36"/>
      <c r="T38" s="36"/>
      <c r="U38" s="36"/>
      <c r="V38" s="37"/>
      <c r="W38" s="35"/>
      <c r="X38" s="36"/>
      <c r="Y38" s="36"/>
      <c r="Z38" s="36"/>
      <c r="AA38" s="37"/>
      <c r="AB38" s="86"/>
      <c r="AC38" s="87"/>
      <c r="AD38" s="88"/>
      <c r="AE38" s="89"/>
      <c r="AF38" s="102"/>
      <c r="AG38" s="133"/>
    </row>
    <row r="39" spans="1:33" s="8" customFormat="1" ht="12" customHeight="1" x14ac:dyDescent="0.25">
      <c r="A39" s="129" t="s">
        <v>103</v>
      </c>
      <c r="B39" s="32" t="s">
        <v>100</v>
      </c>
      <c r="C39" s="162" t="s">
        <v>140</v>
      </c>
      <c r="D39" s="43" t="s">
        <v>104</v>
      </c>
      <c r="E39" s="76"/>
      <c r="F39" s="77">
        <f t="shared" si="9"/>
        <v>5</v>
      </c>
      <c r="G39" s="54">
        <v>1</v>
      </c>
      <c r="H39" s="78"/>
      <c r="I39" s="79"/>
      <c r="J39" s="36"/>
      <c r="K39" s="36"/>
      <c r="L39" s="37"/>
      <c r="M39" s="35"/>
      <c r="N39" s="36"/>
      <c r="O39" s="36"/>
      <c r="P39" s="36"/>
      <c r="Q39" s="37"/>
      <c r="R39" s="35">
        <v>0</v>
      </c>
      <c r="S39" s="36">
        <v>5</v>
      </c>
      <c r="T39" s="36">
        <v>0</v>
      </c>
      <c r="U39" s="36" t="s">
        <v>102</v>
      </c>
      <c r="V39" s="37">
        <v>1</v>
      </c>
      <c r="W39" s="35"/>
      <c r="X39" s="36"/>
      <c r="Y39" s="36"/>
      <c r="Z39" s="36"/>
      <c r="AA39" s="37"/>
      <c r="AB39" s="86"/>
      <c r="AC39" s="87"/>
      <c r="AD39" s="88"/>
      <c r="AE39" s="89"/>
      <c r="AF39" s="102"/>
      <c r="AG39" s="146" t="s">
        <v>101</v>
      </c>
    </row>
    <row r="40" spans="1:33" ht="12.75" customHeight="1" x14ac:dyDescent="0.25">
      <c r="A40" s="147"/>
      <c r="B40" s="91"/>
      <c r="C40" s="91"/>
      <c r="D40" s="67" t="s">
        <v>105</v>
      </c>
      <c r="E40" s="68"/>
      <c r="F40" s="92">
        <f t="shared" ref="F40:O40" si="11">F9+F16+F25+F33+F36+F37+F38+F39</f>
        <v>410</v>
      </c>
      <c r="G40" s="92">
        <f>G9+G16+G25+G33+G36+G37+G38+G39</f>
        <v>120</v>
      </c>
      <c r="H40" s="92">
        <f t="shared" si="11"/>
        <v>55</v>
      </c>
      <c r="I40" s="92">
        <f t="shared" si="11"/>
        <v>65</v>
      </c>
      <c r="J40" s="92">
        <f t="shared" si="11"/>
        <v>0</v>
      </c>
      <c r="K40" s="92">
        <f t="shared" si="11"/>
        <v>0</v>
      </c>
      <c r="L40" s="92">
        <f t="shared" si="11"/>
        <v>31</v>
      </c>
      <c r="M40" s="92">
        <f t="shared" si="11"/>
        <v>50</v>
      </c>
      <c r="N40" s="92">
        <f t="shared" si="11"/>
        <v>70</v>
      </c>
      <c r="O40" s="92">
        <f t="shared" si="11"/>
        <v>0</v>
      </c>
      <c r="P40" s="92"/>
      <c r="Q40" s="92">
        <f>Q9+Q16+Q25+Q33+Q36+Q37+Q38+Q39</f>
        <v>29</v>
      </c>
      <c r="R40" s="92">
        <f>R9+R16+R25+R33+R36+R37+R38+R39</f>
        <v>40</v>
      </c>
      <c r="S40" s="92">
        <f>S9+S16+S25+S33+S36+S37+S38+S39</f>
        <v>55</v>
      </c>
      <c r="T40" s="92">
        <f>T9+T16+T25+T33+T36+T37+T38+T39</f>
        <v>0</v>
      </c>
      <c r="U40" s="92"/>
      <c r="V40" s="92">
        <f>V9+V16+V25+V33+V36+V37+V38+V39</f>
        <v>31</v>
      </c>
      <c r="W40" s="92">
        <f>W9+W16+W25+W33+W36+W37+W38+W39</f>
        <v>35</v>
      </c>
      <c r="X40" s="92">
        <f>X9+X16+X25+X33+X36+X37+X38+X39</f>
        <v>45</v>
      </c>
      <c r="Y40" s="92">
        <f>Y9+Y16+Y25+Y33+Y36+Y37+Y38+Y39</f>
        <v>0</v>
      </c>
      <c r="Z40" s="92"/>
      <c r="AA40" s="92">
        <f>AA9+AA16+AA25+AA33+AA36+AA37+AA38+AA39</f>
        <v>29</v>
      </c>
      <c r="AB40" s="92">
        <f>AB9+AB16+AB25+AB33+AB36+AB37+AB38+AB39</f>
        <v>0</v>
      </c>
      <c r="AC40" s="92">
        <f>AC9+AC16+AC25+AC33+AC36+AC37+AC38+AC39</f>
        <v>0</v>
      </c>
      <c r="AD40" s="92">
        <f>AD9+AD16+AD25+AD33+AD36+AD37+AD38+AD39</f>
        <v>0</v>
      </c>
      <c r="AE40" s="92">
        <f>AE9+AE16+AE25+AE33+AE36+AE37+AE38+AE39</f>
        <v>0</v>
      </c>
      <c r="AF40" s="93"/>
      <c r="AG40" s="148"/>
    </row>
    <row r="41" spans="1:33" ht="12.75" customHeight="1" x14ac:dyDescent="0.25">
      <c r="A41" s="149"/>
      <c r="B41" s="33"/>
      <c r="C41" s="33"/>
      <c r="D41" s="33" t="s">
        <v>106</v>
      </c>
      <c r="E41" s="34"/>
      <c r="F41" s="94">
        <v>0</v>
      </c>
      <c r="G41" s="95"/>
      <c r="H41" s="39"/>
      <c r="I41" s="34"/>
      <c r="J41" s="34"/>
      <c r="K41" s="34">
        <v>0</v>
      </c>
      <c r="L41" s="38"/>
      <c r="M41" s="39"/>
      <c r="N41" s="34"/>
      <c r="O41" s="34"/>
      <c r="P41" s="34">
        <v>0</v>
      </c>
      <c r="Q41" s="38"/>
      <c r="R41" s="39"/>
      <c r="S41" s="34"/>
      <c r="T41" s="34"/>
      <c r="U41" s="34">
        <v>0</v>
      </c>
      <c r="V41" s="38"/>
      <c r="W41" s="39"/>
      <c r="X41" s="34"/>
      <c r="Y41" s="34"/>
      <c r="Z41" s="34">
        <v>0</v>
      </c>
      <c r="AA41" s="38"/>
      <c r="AB41" s="52"/>
      <c r="AC41" s="42"/>
      <c r="AD41" s="53"/>
      <c r="AE41" s="41"/>
      <c r="AF41" s="44"/>
      <c r="AG41" s="150"/>
    </row>
    <row r="42" spans="1:33" ht="12.75" customHeight="1" x14ac:dyDescent="0.25">
      <c r="A42" s="149"/>
      <c r="B42" s="33"/>
      <c r="C42" s="33"/>
      <c r="D42" s="33" t="s">
        <v>107</v>
      </c>
      <c r="E42" s="34"/>
      <c r="F42" s="94">
        <f>K42+P42+U42+Z42</f>
        <v>7</v>
      </c>
      <c r="G42" s="95"/>
      <c r="H42" s="39"/>
      <c r="I42" s="34"/>
      <c r="J42" s="34"/>
      <c r="K42" s="34">
        <f>COUNTIF(K10:K40,"v")</f>
        <v>4</v>
      </c>
      <c r="L42" s="38"/>
      <c r="M42" s="39"/>
      <c r="N42" s="34"/>
      <c r="O42" s="34"/>
      <c r="P42" s="34">
        <f>COUNTIF(P10:P36,"v")</f>
        <v>0</v>
      </c>
      <c r="Q42" s="38"/>
      <c r="R42" s="39"/>
      <c r="S42" s="34"/>
      <c r="T42" s="34"/>
      <c r="U42" s="34">
        <f>COUNTIF(U10:U36,"v")</f>
        <v>2</v>
      </c>
      <c r="V42" s="38"/>
      <c r="W42" s="39"/>
      <c r="X42" s="34"/>
      <c r="Y42" s="34"/>
      <c r="Z42" s="34">
        <f>COUNTIF(Z10:Z36,"v")</f>
        <v>1</v>
      </c>
      <c r="AA42" s="38"/>
      <c r="AB42" s="47"/>
      <c r="AC42" s="45"/>
      <c r="AD42" s="40"/>
      <c r="AE42" s="44"/>
      <c r="AF42" s="96"/>
      <c r="AG42" s="150"/>
    </row>
    <row r="43" spans="1:33" ht="12.75" customHeight="1" x14ac:dyDescent="0.25">
      <c r="A43" s="149"/>
      <c r="B43" s="33"/>
      <c r="C43" s="33"/>
      <c r="D43" s="33" t="s">
        <v>108</v>
      </c>
      <c r="E43" s="34"/>
      <c r="F43" s="94">
        <f>K43+P43+U43+Z43</f>
        <v>18</v>
      </c>
      <c r="G43" s="95"/>
      <c r="H43" s="39"/>
      <c r="I43" s="34"/>
      <c r="J43" s="34"/>
      <c r="K43" s="34">
        <f>COUNTIF(K10:K37,"é")</f>
        <v>3</v>
      </c>
      <c r="L43" s="38"/>
      <c r="M43" s="39"/>
      <c r="N43" s="34"/>
      <c r="O43" s="34"/>
      <c r="P43" s="34">
        <f>COUNTIF(P11:P37,"é")</f>
        <v>6</v>
      </c>
      <c r="Q43" s="38"/>
      <c r="R43" s="39"/>
      <c r="S43" s="34"/>
      <c r="T43" s="34"/>
      <c r="U43" s="34">
        <f>COUNTIF(U10:U37,"é")</f>
        <v>4</v>
      </c>
      <c r="V43" s="38"/>
      <c r="W43" s="39"/>
      <c r="X43" s="34"/>
      <c r="Y43" s="34"/>
      <c r="Z43" s="34">
        <f>COUNTIF(Z10:Z37,"é")</f>
        <v>5</v>
      </c>
      <c r="AA43" s="38"/>
      <c r="AB43" s="98"/>
      <c r="AC43" s="46"/>
      <c r="AD43" s="100"/>
      <c r="AE43" s="55"/>
      <c r="AF43" s="65"/>
      <c r="AG43" s="151"/>
    </row>
    <row r="44" spans="1:33" ht="12.75" customHeight="1" x14ac:dyDescent="0.25">
      <c r="A44" s="149"/>
      <c r="B44" s="33"/>
      <c r="C44" s="33"/>
      <c r="D44" s="33" t="s">
        <v>109</v>
      </c>
      <c r="E44" s="34"/>
      <c r="F44" s="94">
        <f>K44+P44+U44+Z44</f>
        <v>2</v>
      </c>
      <c r="G44" s="95"/>
      <c r="H44" s="97"/>
      <c r="I44" s="24"/>
      <c r="J44" s="24"/>
      <c r="K44" s="24">
        <v>0</v>
      </c>
      <c r="L44" s="25"/>
      <c r="M44" s="97"/>
      <c r="N44" s="24"/>
      <c r="O44" s="24"/>
      <c r="P44" s="34">
        <f>COUNTIF(P12:P38,"h")</f>
        <v>1</v>
      </c>
      <c r="Q44" s="25"/>
      <c r="R44" s="97"/>
      <c r="S44" s="24"/>
      <c r="T44" s="24"/>
      <c r="U44" s="34">
        <f>COUNTIF(U11:U39,"h")</f>
        <v>1</v>
      </c>
      <c r="V44" s="25"/>
      <c r="W44" s="97"/>
      <c r="X44" s="24"/>
      <c r="Y44" s="24"/>
      <c r="Z44" s="24">
        <v>0</v>
      </c>
      <c r="AA44" s="25"/>
      <c r="AB44" s="98"/>
      <c r="AC44" s="46"/>
      <c r="AD44" s="100"/>
      <c r="AE44" s="55"/>
      <c r="AF44" s="65"/>
      <c r="AG44" s="151"/>
    </row>
    <row r="45" spans="1:33" ht="12.75" customHeight="1" thickBot="1" x14ac:dyDescent="0.3">
      <c r="A45" s="152"/>
      <c r="B45" s="153"/>
      <c r="C45" s="153"/>
      <c r="D45" s="154" t="s">
        <v>110</v>
      </c>
      <c r="E45" s="10"/>
      <c r="F45" s="155">
        <f>SUM(F41:F44)</f>
        <v>27</v>
      </c>
      <c r="G45" s="156"/>
      <c r="H45" s="9">
        <f>H40+I40</f>
        <v>120</v>
      </c>
      <c r="I45" s="10"/>
      <c r="J45" s="10"/>
      <c r="K45" s="10">
        <f>SUM(K41:K44)</f>
        <v>7</v>
      </c>
      <c r="L45" s="11"/>
      <c r="M45" s="9">
        <f>M40+N40</f>
        <v>120</v>
      </c>
      <c r="N45" s="10"/>
      <c r="O45" s="10"/>
      <c r="P45" s="10">
        <f>SUM(P41:P44)</f>
        <v>7</v>
      </c>
      <c r="Q45" s="11"/>
      <c r="R45" s="9">
        <f>R40+S40</f>
        <v>95</v>
      </c>
      <c r="S45" s="10"/>
      <c r="T45" s="10"/>
      <c r="U45" s="10">
        <f>SUM(U41:U44)</f>
        <v>7</v>
      </c>
      <c r="V45" s="11"/>
      <c r="W45" s="9">
        <f>W40+X40</f>
        <v>80</v>
      </c>
      <c r="X45" s="10"/>
      <c r="Y45" s="10"/>
      <c r="Z45" s="10">
        <f>SUM(Z41:Z44)</f>
        <v>6</v>
      </c>
      <c r="AA45" s="11"/>
      <c r="AB45" s="157"/>
      <c r="AC45" s="158"/>
      <c r="AD45" s="159"/>
      <c r="AE45" s="160"/>
      <c r="AF45" s="160"/>
      <c r="AG45" s="161"/>
    </row>
    <row r="46" spans="1:33" ht="12.75" customHeight="1" x14ac:dyDescent="0.25">
      <c r="C46" s="13" t="s">
        <v>111</v>
      </c>
      <c r="D46" s="13" t="s">
        <v>112</v>
      </c>
      <c r="E46" s="7"/>
      <c r="F46" s="2" t="s">
        <v>21</v>
      </c>
      <c r="G46" s="2" t="s">
        <v>113</v>
      </c>
      <c r="H46" s="2" t="s">
        <v>114</v>
      </c>
      <c r="I46" s="2" t="s">
        <v>19</v>
      </c>
      <c r="J46" s="2" t="s">
        <v>20</v>
      </c>
      <c r="AB46" s="12"/>
      <c r="AC46" s="12"/>
      <c r="AD46" s="12"/>
      <c r="AE46" s="12"/>
      <c r="AF46" s="12"/>
      <c r="AG46" s="12"/>
    </row>
    <row r="47" spans="1:33" ht="12.75" customHeight="1" x14ac:dyDescent="0.25">
      <c r="C47" s="13"/>
      <c r="D47" s="14"/>
      <c r="E47" s="15"/>
      <c r="F47" s="7">
        <f>SUM(F50:F54)</f>
        <v>25</v>
      </c>
      <c r="G47" s="203"/>
      <c r="H47" s="203"/>
      <c r="I47" s="203"/>
      <c r="J47" s="2"/>
      <c r="AB47" s="12"/>
      <c r="AC47" s="12"/>
      <c r="AD47" s="12"/>
      <c r="AE47" s="12"/>
      <c r="AF47" s="12"/>
      <c r="AG47" s="12"/>
    </row>
    <row r="48" spans="1:33" ht="12.75" customHeight="1" x14ac:dyDescent="0.25">
      <c r="C48" s="16"/>
      <c r="D48" s="13" t="s">
        <v>115</v>
      </c>
      <c r="E48" s="7"/>
      <c r="F48" s="2"/>
      <c r="G48" s="2"/>
      <c r="H48" s="2"/>
      <c r="I48" s="2"/>
      <c r="J48" s="2"/>
      <c r="L48" s="202"/>
      <c r="M48" s="202"/>
      <c r="N48" s="202"/>
      <c r="O48" s="202"/>
      <c r="P48" s="202"/>
      <c r="Q48" s="202"/>
      <c r="R48" s="202"/>
      <c r="S48" s="202"/>
      <c r="AB48" s="12"/>
      <c r="AC48" s="12"/>
      <c r="AD48" s="12"/>
      <c r="AE48" s="12"/>
      <c r="AF48" s="12"/>
      <c r="AG48" s="12"/>
    </row>
    <row r="49" spans="3:33" ht="12.75" customHeight="1" x14ac:dyDescent="0.25">
      <c r="C49" s="16"/>
      <c r="D49" s="13" t="s">
        <v>2</v>
      </c>
      <c r="E49" s="7"/>
      <c r="F49" s="2"/>
      <c r="G49" s="2"/>
      <c r="H49" s="2"/>
      <c r="I49" s="2"/>
      <c r="J49" s="2"/>
      <c r="AB49" s="12"/>
      <c r="AC49" s="12"/>
      <c r="AD49" s="12"/>
      <c r="AE49" s="12"/>
      <c r="AF49" s="12"/>
      <c r="AG49" s="12"/>
    </row>
    <row r="50" spans="3:33" ht="12.75" customHeight="1" x14ac:dyDescent="0.25">
      <c r="C50" s="66" t="s">
        <v>133</v>
      </c>
      <c r="D50" s="16" t="s">
        <v>78</v>
      </c>
      <c r="E50" s="7"/>
      <c r="F50" s="3">
        <v>5</v>
      </c>
      <c r="G50" s="2">
        <v>10</v>
      </c>
      <c r="H50" s="2">
        <v>10</v>
      </c>
      <c r="I50" s="2">
        <v>0</v>
      </c>
      <c r="J50" s="2" t="s">
        <v>31</v>
      </c>
      <c r="AB50" s="12"/>
      <c r="AC50" s="12"/>
      <c r="AD50" s="12"/>
      <c r="AE50" s="12"/>
      <c r="AF50" s="12"/>
      <c r="AG50" s="12"/>
    </row>
    <row r="51" spans="3:33" ht="12.75" customHeight="1" x14ac:dyDescent="0.25">
      <c r="C51" s="66" t="s">
        <v>134</v>
      </c>
      <c r="D51" s="16" t="s">
        <v>116</v>
      </c>
      <c r="E51" s="7"/>
      <c r="F51" s="3">
        <v>5</v>
      </c>
      <c r="G51" s="2">
        <v>10</v>
      </c>
      <c r="H51" s="2">
        <v>10</v>
      </c>
      <c r="I51" s="2">
        <v>0</v>
      </c>
      <c r="J51" s="2" t="s">
        <v>31</v>
      </c>
      <c r="AB51" s="12"/>
      <c r="AC51" s="12"/>
      <c r="AD51" s="12"/>
      <c r="AE51" s="12"/>
      <c r="AF51" s="12"/>
      <c r="AG51" s="12"/>
    </row>
    <row r="52" spans="3:33" ht="12.75" customHeight="1" x14ac:dyDescent="0.25">
      <c r="C52" s="164" t="s">
        <v>127</v>
      </c>
      <c r="D52" s="4" t="s">
        <v>59</v>
      </c>
      <c r="E52" s="7"/>
      <c r="F52" s="3">
        <v>5</v>
      </c>
      <c r="G52" s="2">
        <v>10</v>
      </c>
      <c r="H52" s="2">
        <v>10</v>
      </c>
      <c r="I52" s="2">
        <v>0</v>
      </c>
      <c r="J52" s="2" t="s">
        <v>27</v>
      </c>
      <c r="AB52" s="12"/>
      <c r="AC52" s="12"/>
      <c r="AD52" s="12"/>
      <c r="AE52" s="12"/>
      <c r="AF52" s="12"/>
      <c r="AG52" s="12"/>
    </row>
    <row r="53" spans="3:33" ht="12.75" customHeight="1" x14ac:dyDescent="0.25">
      <c r="C53" s="164" t="s">
        <v>123</v>
      </c>
      <c r="D53" s="16" t="s">
        <v>48</v>
      </c>
      <c r="E53" s="7"/>
      <c r="F53" s="3">
        <v>5</v>
      </c>
      <c r="G53" s="2">
        <v>10</v>
      </c>
      <c r="H53" s="2">
        <v>10</v>
      </c>
      <c r="I53" s="2">
        <v>0</v>
      </c>
      <c r="J53" s="2" t="s">
        <v>31</v>
      </c>
      <c r="AB53" s="12"/>
      <c r="AC53" s="12"/>
      <c r="AD53" s="12"/>
      <c r="AE53" s="12"/>
      <c r="AF53" s="12"/>
      <c r="AG53" s="12"/>
    </row>
    <row r="54" spans="3:33" ht="12.75" customHeight="1" x14ac:dyDescent="0.25">
      <c r="C54" s="164" t="s">
        <v>125</v>
      </c>
      <c r="D54" s="16" t="s">
        <v>117</v>
      </c>
      <c r="E54" s="7"/>
      <c r="F54" s="3">
        <v>5</v>
      </c>
      <c r="G54" s="2">
        <v>10</v>
      </c>
      <c r="H54" s="2">
        <v>10</v>
      </c>
      <c r="I54" s="2">
        <v>0</v>
      </c>
      <c r="J54" s="2" t="s">
        <v>27</v>
      </c>
      <c r="AB54" s="12"/>
      <c r="AC54" s="12"/>
      <c r="AD54" s="12"/>
      <c r="AE54" s="12"/>
      <c r="AF54" s="12"/>
      <c r="AG54" s="12"/>
    </row>
    <row r="55" spans="3:33" x14ac:dyDescent="0.3">
      <c r="K55" s="17"/>
      <c r="L55" s="17"/>
    </row>
    <row r="56" spans="3:33" x14ac:dyDescent="0.3">
      <c r="K56" s="17"/>
      <c r="L56" s="17"/>
    </row>
    <row r="57" spans="3:33" x14ac:dyDescent="0.3">
      <c r="K57" s="17"/>
      <c r="L57" s="17"/>
    </row>
    <row r="58" spans="3:33" x14ac:dyDescent="0.3">
      <c r="K58" s="17"/>
      <c r="L58" s="17"/>
    </row>
    <row r="59" spans="3:33" x14ac:dyDescent="0.3">
      <c r="K59" s="17"/>
      <c r="L59" s="17"/>
    </row>
    <row r="60" spans="3:33" x14ac:dyDescent="0.3">
      <c r="K60" s="17"/>
      <c r="L60" s="17"/>
    </row>
    <row r="61" spans="3:33" x14ac:dyDescent="0.3">
      <c r="K61" s="17"/>
      <c r="L61" s="17"/>
    </row>
    <row r="62" spans="3:33" x14ac:dyDescent="0.3">
      <c r="K62" s="17"/>
      <c r="L62" s="17"/>
    </row>
    <row r="63" spans="3:33" x14ac:dyDescent="0.3">
      <c r="K63" s="17"/>
      <c r="L63" s="17"/>
    </row>
    <row r="64" spans="3:33" x14ac:dyDescent="0.3">
      <c r="C64" s="18"/>
      <c r="D64" s="18"/>
      <c r="E64" s="17"/>
      <c r="F64" s="17"/>
      <c r="G64" s="17"/>
      <c r="H64" s="17"/>
      <c r="I64" s="17"/>
      <c r="J64" s="17"/>
      <c r="K64" s="17"/>
      <c r="L64" s="17"/>
    </row>
    <row r="65" spans="3:12" x14ac:dyDescent="0.3">
      <c r="C65" s="19"/>
      <c r="D65" s="19"/>
      <c r="E65" s="17"/>
      <c r="F65" s="19"/>
      <c r="G65" s="19"/>
      <c r="H65" s="17"/>
      <c r="I65" s="17"/>
      <c r="J65" s="17"/>
      <c r="K65" s="17"/>
      <c r="L65" s="17"/>
    </row>
    <row r="66" spans="3:12" x14ac:dyDescent="0.3">
      <c r="C66" s="19"/>
      <c r="D66" s="19"/>
      <c r="E66" s="17"/>
      <c r="F66" s="19"/>
      <c r="G66" s="19"/>
      <c r="H66" s="17"/>
      <c r="I66" s="17"/>
      <c r="J66" s="17"/>
      <c r="K66" s="17"/>
      <c r="L66" s="17"/>
    </row>
    <row r="67" spans="3:12" x14ac:dyDescent="0.3">
      <c r="C67" s="19"/>
      <c r="D67" s="19"/>
      <c r="E67" s="17"/>
      <c r="F67" s="19"/>
      <c r="G67" s="19"/>
      <c r="H67" s="17"/>
      <c r="I67" s="17"/>
      <c r="J67" s="17"/>
      <c r="K67" s="17"/>
      <c r="L67" s="17"/>
    </row>
    <row r="68" spans="3:12" x14ac:dyDescent="0.3">
      <c r="K68" s="17"/>
      <c r="L68" s="17"/>
    </row>
  </sheetData>
  <mergeCells count="26">
    <mergeCell ref="L48:S48"/>
    <mergeCell ref="G47:I47"/>
    <mergeCell ref="R7:V7"/>
    <mergeCell ref="AB6:AB8"/>
    <mergeCell ref="C9:D9"/>
    <mergeCell ref="W7:AA7"/>
    <mergeCell ref="C16:D16"/>
    <mergeCell ref="A1:AG1"/>
    <mergeCell ref="A2:AG2"/>
    <mergeCell ref="A3:AG3"/>
    <mergeCell ref="A4:AG4"/>
    <mergeCell ref="A5:AG5"/>
    <mergeCell ref="AF6:AG8"/>
    <mergeCell ref="A6:A8"/>
    <mergeCell ref="C6:C8"/>
    <mergeCell ref="D6:D8"/>
    <mergeCell ref="F6:G6"/>
    <mergeCell ref="H6:AA6"/>
    <mergeCell ref="F7:F8"/>
    <mergeCell ref="G7:G8"/>
    <mergeCell ref="H7:L7"/>
    <mergeCell ref="M7:Q7"/>
    <mergeCell ref="AC6:AC7"/>
    <mergeCell ref="AD6:AD8"/>
    <mergeCell ref="AE6:AE7"/>
    <mergeCell ref="B6:B8"/>
  </mergeCells>
  <printOptions horizontalCentered="1" verticalCentered="1"/>
  <pageMargins left="0.25" right="0.25" top="0.75" bottom="0.75" header="0.3" footer="0.3"/>
  <pageSetup paperSize="9" scale="70" orientation="landscape" r:id="rId1"/>
  <headerFooter>
    <oddHeader>&amp;LÓbudai Egyetem
Keleti Károly Gazdasági Kar&amp;RÉrvényes: 2023/24-es tanévtől</oddHeader>
    <oddFooter>&amp;LBudapest, &amp;D&amp;CMarketing MSc
Nappali tagozat
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22F51A58E5BE446ABDA24671C436528" ma:contentTypeVersion="0" ma:contentTypeDescription="Új dokumentum létrehozása." ma:contentTypeScope="" ma:versionID="6e510b8cedfd4b85d6a4c79611ab7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f6ef2038b19af0a4ccf40c44df07ef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1F0651-F594-4809-8FCC-7DA988A10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1C9A68-2DE0-44CD-B576-BF9D485E15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E69E4E-2B4F-4A77-B0C9-7204D35E7D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Nappali_Magyar</vt:lpstr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Fehér-Polgár Pál</dc:creator>
  <cp:keywords/>
  <dc:description/>
  <cp:lastModifiedBy>Dr. Kiss Mariann</cp:lastModifiedBy>
  <cp:revision/>
  <dcterms:created xsi:type="dcterms:W3CDTF">2019-08-02T07:32:07Z</dcterms:created>
  <dcterms:modified xsi:type="dcterms:W3CDTF">2026-08-24T14:47:51Z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0x010100222F51A58E5BE446ABDA24671C436528</vt:lpwstr>
  </property>
</Properties>
</file>