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nappali" sheetId="1" r:id="rId1"/>
  </sheets>
  <definedNames>
    <definedName name="_xlnm.Print_Area" localSheetId="0">'nappali'!$A$1:$AP$139</definedName>
  </definedNames>
  <calcPr fullCalcOnLoad="1"/>
</workbook>
</file>

<file path=xl/comments1.xml><?xml version="1.0" encoding="utf-8"?>
<comments xmlns="http://schemas.openxmlformats.org/spreadsheetml/2006/main">
  <authors>
    <author>BMF</author>
    <author>KGK</author>
    <author>OE</author>
  </authors>
  <commentList>
    <comment ref="CE59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BS78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BS90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</t>
        </r>
      </text>
    </comment>
    <comment ref="CE69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2008.09.30-as Kari Tanácsi döntés alapján módosítva</t>
        </r>
      </text>
    </comment>
    <comment ref="CB98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a követelmény módosult a BMF-KGK/3136/2009 számú tantrevfejlesztő javaslat alapján</t>
        </r>
      </text>
    </comment>
    <comment ref="CD49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<sst xmlns="http://schemas.openxmlformats.org/spreadsheetml/2006/main" count="487" uniqueCount="312">
  <si>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</si>
  <si>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</si>
  <si>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</si>
  <si>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</si>
  <si>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</si>
  <si>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</si>
  <si>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</si>
  <si>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</si>
  <si>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</si>
  <si>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</si>
  <si>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</si>
  <si>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</si>
  <si>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</si>
  <si>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</si>
  <si>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</si>
  <si>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</si>
  <si>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</si>
  <si>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</si>
  <si>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</si>
  <si>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</si>
  <si>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</si>
  <si>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</si>
  <si>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</si>
  <si>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</si>
  <si>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</si>
  <si>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</si>
  <si>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</si>
  <si>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</si>
  <si>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</si>
  <si>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</si>
  <si>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Munkaerőgazdaságtan</t>
  </si>
  <si>
    <t>Gazdaságtörténet</t>
  </si>
  <si>
    <t>B</t>
  </si>
  <si>
    <t>Üzleti alapozó modul</t>
  </si>
  <si>
    <t>B/1 Egységes üzleti alapozó modul</t>
  </si>
  <si>
    <t>Menedzsment alapjai</t>
  </si>
  <si>
    <t>Marketing alapjai</t>
  </si>
  <si>
    <t>Adózás alapjai</t>
  </si>
  <si>
    <t>Számvitel alapjai</t>
  </si>
  <si>
    <t>Emberi erőforrás menedzsment</t>
  </si>
  <si>
    <t>Vállalkozások pénzügyei</t>
  </si>
  <si>
    <t>Gazdasági informatika</t>
  </si>
  <si>
    <t>C</t>
  </si>
  <si>
    <t>Alapszak modulja</t>
  </si>
  <si>
    <t>Stratégiai és üzleti tervezés</t>
  </si>
  <si>
    <t>Termelés menedzsment</t>
  </si>
  <si>
    <t>Döntéselmélet és módszertan</t>
  </si>
  <si>
    <t>Controlling</t>
  </si>
  <si>
    <t>Vezetői számvitel</t>
  </si>
  <si>
    <t>Üzleti etika</t>
  </si>
  <si>
    <t>Gazdasági jog</t>
  </si>
  <si>
    <t>Vállalkozásszervezés</t>
  </si>
  <si>
    <t>Projektmenedzsment</t>
  </si>
  <si>
    <t>Logisztika</t>
  </si>
  <si>
    <t>Minőségirányítás</t>
  </si>
  <si>
    <t>A+B+C</t>
  </si>
  <si>
    <t>Összesen</t>
  </si>
  <si>
    <t>D</t>
  </si>
  <si>
    <t>Differenciált szakmai modulok</t>
  </si>
  <si>
    <t>Tőke és pénzpiacok</t>
  </si>
  <si>
    <t>Piackutatás</t>
  </si>
  <si>
    <t>Termék és árpolitika</t>
  </si>
  <si>
    <t>Marketingkommunikáció</t>
  </si>
  <si>
    <t>Szolgáltatásmarketing</t>
  </si>
  <si>
    <t>Médiamarketing</t>
  </si>
  <si>
    <t>Nemzetközi marketing</t>
  </si>
  <si>
    <t>E-business</t>
  </si>
  <si>
    <t>Integrált információs rendszerek</t>
  </si>
  <si>
    <t>Számítógépes projektmenedzsment</t>
  </si>
  <si>
    <t>Üzleti számítógépes hálózatok</t>
  </si>
  <si>
    <t>Tudásmenedzsment</t>
  </si>
  <si>
    <t>Döntéstámogató rendszerek</t>
  </si>
  <si>
    <t>Multimédia alkalmazások</t>
  </si>
  <si>
    <t>EU vállalat és vállalkozás</t>
  </si>
  <si>
    <t>EU KKV menedzsment</t>
  </si>
  <si>
    <t>Stratégiai szövetségek az üzleti világban</t>
  </si>
  <si>
    <t>Vállalkozások munkaügyi szabályozása</t>
  </si>
  <si>
    <t>Pénzügyi vállalkozások</t>
  </si>
  <si>
    <t>Vállalkozás alapítás</t>
  </si>
  <si>
    <t>Gyakorlati félév</t>
  </si>
  <si>
    <t>Szakmai gyakorlat</t>
  </si>
  <si>
    <t>szigorlat (s)</t>
  </si>
  <si>
    <t>vizsga (v)</t>
  </si>
  <si>
    <t>Összes követelmény</t>
  </si>
  <si>
    <t xml:space="preserve">Testnevelés </t>
  </si>
  <si>
    <t>a</t>
  </si>
  <si>
    <t>Statisztika I.</t>
  </si>
  <si>
    <t>Statisztika II.</t>
  </si>
  <si>
    <t xml:space="preserve">Gazdálkodási és menedzsment BA. szak </t>
  </si>
  <si>
    <t>Menedzsment tréning</t>
  </si>
  <si>
    <t>Szakdolgozat</t>
  </si>
  <si>
    <t>Nemzetközi gazdaságtan</t>
  </si>
  <si>
    <t>Matematika II.</t>
  </si>
  <si>
    <t>EU ismeretek</t>
  </si>
  <si>
    <t>Szociológia</t>
  </si>
  <si>
    <t>Előtanulmány</t>
  </si>
  <si>
    <t>8.</t>
  </si>
  <si>
    <t>9.</t>
  </si>
  <si>
    <t>10.</t>
  </si>
  <si>
    <t>11.</t>
  </si>
  <si>
    <t>12.</t>
  </si>
  <si>
    <t>13.</t>
  </si>
  <si>
    <t>14.</t>
  </si>
  <si>
    <t>23.</t>
  </si>
  <si>
    <t>24.</t>
  </si>
  <si>
    <t>26.</t>
  </si>
  <si>
    <t>27.</t>
  </si>
  <si>
    <t>28.</t>
  </si>
  <si>
    <t>30.</t>
  </si>
  <si>
    <t>31.</t>
  </si>
  <si>
    <t>32.</t>
  </si>
  <si>
    <t>33.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</si>
  <si>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</si>
  <si>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</si>
  <si>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</si>
  <si>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</si>
  <si>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</si>
  <si>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</si>
  <si>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</si>
  <si>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</si>
  <si>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</si>
  <si>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</si>
  <si>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</si>
  <si>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</si>
  <si>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</si>
  <si>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</si>
  <si>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</si>
  <si>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</si>
  <si>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</si>
  <si>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</si>
  <si>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</si>
  <si>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</si>
  <si>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</si>
  <si>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</si>
  <si>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</si>
  <si>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</si>
  <si>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</si>
  <si>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</si>
  <si>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</si>
  <si>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</si>
  <si>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</si>
  <si>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Vállalkozásgazdaságtan</t>
  </si>
  <si>
    <t xml:space="preserve">  heti óraszámokkal (ea, tgy., l.)) ; követelményekkel (k.); kreditekkel (kr.)</t>
  </si>
  <si>
    <t>GTSTESTNEV</t>
  </si>
  <si>
    <t>A/3 Kötelezően választható társadalomtudományi tárgyak</t>
  </si>
  <si>
    <t>B/2 Szakmai idegen nyelvi modul</t>
  </si>
  <si>
    <t>Záróvizsga tárgyak</t>
  </si>
  <si>
    <t>A gyakorlati képzés (kooperatív képzés) tanterve</t>
  </si>
  <si>
    <t>heti óra</t>
  </si>
  <si>
    <t>kredit</t>
  </si>
  <si>
    <t>Félév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</si>
  <si>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</si>
  <si>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</si>
  <si>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</si>
  <si>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</si>
  <si>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</si>
  <si>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</si>
  <si>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Adózási ismeretek</t>
  </si>
  <si>
    <t>Társadalombiztosítási ismeretek</t>
  </si>
  <si>
    <t>Szakmai idegen nyelv I.</t>
  </si>
  <si>
    <t>Szakmai idegen nyelv II.</t>
  </si>
  <si>
    <t>Stratégiai tréning</t>
  </si>
  <si>
    <t>Vezetői készségfejlesztő tréning</t>
  </si>
  <si>
    <t>25.</t>
  </si>
  <si>
    <t>42.</t>
  </si>
  <si>
    <t>51.</t>
  </si>
  <si>
    <t>67.</t>
  </si>
  <si>
    <t>71.</t>
  </si>
  <si>
    <t>72.</t>
  </si>
  <si>
    <t>75.</t>
  </si>
  <si>
    <t>GNYANGOL</t>
  </si>
  <si>
    <t>Matematika I.</t>
  </si>
  <si>
    <t>Üzleti kommunikáció I.</t>
  </si>
  <si>
    <t>Marketingmenedzsment</t>
  </si>
  <si>
    <t>Államigazgatási és jogi ismeretek</t>
  </si>
  <si>
    <t>C/1 Alapszak modulja</t>
  </si>
  <si>
    <t>C/2 Intézményi közös modul</t>
  </si>
  <si>
    <t>e</t>
  </si>
  <si>
    <t>Éviközi teljesítmény (é)</t>
  </si>
  <si>
    <t>é</t>
  </si>
  <si>
    <t>Üzleti informatikai alkalmazások</t>
  </si>
  <si>
    <t>Operációkutatási módszerek és algoritmusok</t>
  </si>
  <si>
    <t>I.</t>
  </si>
  <si>
    <t>II.</t>
  </si>
  <si>
    <t>Kritériumtárgy (angol vagy német nyelven)</t>
  </si>
  <si>
    <t>Üzleti Informatika</t>
  </si>
  <si>
    <t>Komplex gazdasági ismeretek</t>
  </si>
  <si>
    <t>17.</t>
  </si>
  <si>
    <t>18.</t>
  </si>
  <si>
    <t>19.</t>
  </si>
  <si>
    <t>20.</t>
  </si>
  <si>
    <t>21.</t>
  </si>
  <si>
    <t>22.</t>
  </si>
  <si>
    <t>34.</t>
  </si>
  <si>
    <t>35.</t>
  </si>
  <si>
    <t>36.</t>
  </si>
  <si>
    <t>37.</t>
  </si>
  <si>
    <t>38.</t>
  </si>
  <si>
    <t>Tantárgy 1.</t>
  </si>
  <si>
    <t>Tantárgy 2.</t>
  </si>
  <si>
    <t>A/4 Szabadon választható társadalomtudományi tárgyak*</t>
  </si>
  <si>
    <t>B/3 Készségfejlesztő modul-szabadon választható tárgyak*</t>
  </si>
  <si>
    <t>Szabadon választható tárgyak*</t>
  </si>
  <si>
    <t>29.</t>
  </si>
  <si>
    <t>15.</t>
  </si>
  <si>
    <t>16.</t>
  </si>
  <si>
    <t>A/4 Szabadon választható társadalomtudományi tárgyak</t>
  </si>
  <si>
    <t>kr.</t>
  </si>
  <si>
    <t>Gazdaságföldrajz</t>
  </si>
  <si>
    <t>Filozófiatörténet</t>
  </si>
  <si>
    <t>Szervezetszociológia</t>
  </si>
  <si>
    <t>B/3 Készségfejlesztő modul-szabadon választható tárgyak</t>
  </si>
  <si>
    <t>Írás és prezentációs készségfejlesztés</t>
  </si>
  <si>
    <t>Tanulás és kutatás módszertan</t>
  </si>
  <si>
    <t>Családi vállalkozások</t>
  </si>
  <si>
    <t>Környezettudatos marketing</t>
  </si>
  <si>
    <t>Válság és változásmenedzsment</t>
  </si>
  <si>
    <t>73.</t>
  </si>
  <si>
    <t>74.</t>
  </si>
  <si>
    <t>76.</t>
  </si>
  <si>
    <t>A nyelvi képzésről a TVSZ 6. paragrafusa rendelkezik.</t>
  </si>
  <si>
    <t>Ajánlott szabadon választható tárgyak</t>
  </si>
  <si>
    <t xml:space="preserve">Statisztika I. </t>
  </si>
  <si>
    <t xml:space="preserve">18. </t>
  </si>
  <si>
    <t>-</t>
  </si>
  <si>
    <t>GXXSG11GND</t>
  </si>
  <si>
    <t>GXXSD11GND</t>
  </si>
  <si>
    <t>GSVGF11GND</t>
  </si>
  <si>
    <t>GGTFT11GND</t>
  </si>
  <si>
    <t>GGTSS11GND</t>
  </si>
  <si>
    <t>GVMIP11GND</t>
  </si>
  <si>
    <t>GGTTK11GND</t>
  </si>
  <si>
    <t>GSVCV11GND</t>
  </si>
  <si>
    <t>GGTVV11GND</t>
  </si>
  <si>
    <t>KMEMA12GND</t>
  </si>
  <si>
    <t>KMEMA22GND</t>
  </si>
  <si>
    <t>GVMST12GND</t>
  </si>
  <si>
    <t>GVMST22GND</t>
  </si>
  <si>
    <t>KMAIA11GND</t>
  </si>
  <si>
    <t>GGTKG12GND</t>
  </si>
  <si>
    <t>GGTKG22GND</t>
  </si>
  <si>
    <t>GGTNG11GND</t>
  </si>
  <si>
    <t>GGTPU11GND</t>
  </si>
  <si>
    <t>GGTKO11GND</t>
  </si>
  <si>
    <t>GKOTV13GND</t>
  </si>
  <si>
    <t>GGTGT11GND</t>
  </si>
  <si>
    <t>GGTSZ11GND</t>
  </si>
  <si>
    <t>GVMMG11GND</t>
  </si>
  <si>
    <t>GSVEU11GND</t>
  </si>
  <si>
    <t>GKOTV23GND</t>
  </si>
  <si>
    <t>GGTJO11GND</t>
  </si>
  <si>
    <t>GSVVG11GND</t>
  </si>
  <si>
    <t>GVMMD11GND</t>
  </si>
  <si>
    <t>GGTMA11GND</t>
  </si>
  <si>
    <t>GSVAI11GND</t>
  </si>
  <si>
    <t>GVMSA11GND</t>
  </si>
  <si>
    <t>GGTVP11GND</t>
  </si>
  <si>
    <t>GSVGI11GND</t>
  </si>
  <si>
    <t>GGTUK11GND</t>
  </si>
  <si>
    <t>GNYNY12GND</t>
  </si>
  <si>
    <t>GNYNY22GND</t>
  </si>
  <si>
    <t>GKFMSV1GND</t>
  </si>
  <si>
    <t>GSVSR11GND</t>
  </si>
  <si>
    <t>GVMEM11GND</t>
  </si>
  <si>
    <t>GVMTM11GND</t>
  </si>
  <si>
    <t>GSVDE11GND</t>
  </si>
  <si>
    <t>GVMVO11GND</t>
  </si>
  <si>
    <t>GVMUI11GND</t>
  </si>
  <si>
    <t>GSVOE11GND</t>
  </si>
  <si>
    <t>GGTGJ11GND</t>
  </si>
  <si>
    <t>GSVVZ11GND</t>
  </si>
  <si>
    <t>GGTPM11GND</t>
  </si>
  <si>
    <t>GVMLO11GND</t>
  </si>
  <si>
    <t>GVMMI11GND</t>
  </si>
  <si>
    <t>GGTTP11GND</t>
  </si>
  <si>
    <t>GGTMZ11GND</t>
  </si>
  <si>
    <t>GGTPK11GND</t>
  </si>
  <si>
    <t>GGTTA11GND</t>
  </si>
  <si>
    <t>GGTMK11GND</t>
  </si>
  <si>
    <t>GGTSL11GND</t>
  </si>
  <si>
    <t>GGTME11GND</t>
  </si>
  <si>
    <t>GGTNM11GND</t>
  </si>
  <si>
    <t>GGTMT11GND</t>
  </si>
  <si>
    <t>GSZAB13GND</t>
  </si>
  <si>
    <t>GVMIR11GND</t>
  </si>
  <si>
    <t>GVMPM11GND</t>
  </si>
  <si>
    <t>GVMOP11GND</t>
  </si>
  <si>
    <t>GVMEB11GND</t>
  </si>
  <si>
    <t>GVMUS11GND</t>
  </si>
  <si>
    <t>GVMTU11GND</t>
  </si>
  <si>
    <t>GVMDR11GND</t>
  </si>
  <si>
    <t>GVMMA11GND</t>
  </si>
  <si>
    <t>GVMVK11GND</t>
  </si>
  <si>
    <t>GSZAB23GND</t>
  </si>
  <si>
    <t>GSVEV11GND</t>
  </si>
  <si>
    <t>GSVEK11GND</t>
  </si>
  <si>
    <t>GSVAD11GND</t>
  </si>
  <si>
    <t>GSVSS11GND</t>
  </si>
  <si>
    <t>GSVMS11GND</t>
  </si>
  <si>
    <t>GSVTB11GND</t>
  </si>
  <si>
    <t>GSVVA11GND</t>
  </si>
  <si>
    <t>GSVST11GND</t>
  </si>
  <si>
    <t>GSZAB33GND</t>
  </si>
  <si>
    <t>D/1 Marketing specializáció</t>
  </si>
  <si>
    <t>D/2 Üzleti informatika specializáció</t>
  </si>
  <si>
    <t>D/3 Vállalkozásszervező specializáció</t>
  </si>
  <si>
    <t>Specializáció választható tárgyak</t>
  </si>
  <si>
    <t>Tárgyalástechnika</t>
  </si>
  <si>
    <t>GSVTR11GND</t>
  </si>
  <si>
    <t>GGTKN11GND</t>
  </si>
  <si>
    <t>GSVCO11GND</t>
  </si>
  <si>
    <t>GSVPV11GND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</si>
</sst>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trike/>
      <sz val="8"/>
      <color indexed="1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b/>
      <strike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thick"/>
      <top>
        <color indexed="63"/>
      </top>
      <bottom style="dotted"/>
    </border>
    <border>
      <left style="thick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>
        <color indexed="8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tted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ck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ck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ck"/>
      <right style="dotted"/>
      <top style="dotted"/>
      <bottom style="medium"/>
    </border>
    <border>
      <left style="medium"/>
      <right style="thick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thick"/>
      <right style="dotted"/>
      <top style="medium"/>
      <bottom style="dotted"/>
    </border>
    <border>
      <left style="thick"/>
      <right style="medium"/>
      <top style="dotted"/>
      <bottom style="thick"/>
    </border>
    <border>
      <left style="thick"/>
      <right style="dotted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dotted"/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dotted"/>
      <right style="dotted"/>
      <top style="thick">
        <color indexed="8"/>
      </top>
      <bottom style="thick"/>
    </border>
    <border>
      <left style="dotted"/>
      <right style="thick"/>
      <top style="thick">
        <color indexed="8"/>
      </top>
      <bottom style="thick"/>
    </border>
    <border>
      <left style="dotted"/>
      <right>
        <color indexed="63"/>
      </right>
      <top style="thick">
        <color indexed="8"/>
      </top>
      <bottom style="thick"/>
    </border>
    <border>
      <left>
        <color indexed="63"/>
      </left>
      <right style="dotted"/>
      <top style="thick">
        <color indexed="8"/>
      </top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>
        <color indexed="63"/>
      </right>
      <top style="thick">
        <color indexed="8"/>
      </top>
      <bottom style="thick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tted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medium"/>
    </border>
    <border>
      <left style="thick"/>
      <right style="thin"/>
      <top style="dotted"/>
      <bottom style="medium"/>
    </border>
    <border>
      <left style="thick"/>
      <right style="thin"/>
      <top style="medium"/>
      <bottom style="dotted"/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 style="thick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thick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dotted"/>
      <right style="thick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ck"/>
      <right style="medium"/>
      <top style="thick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 style="thick"/>
      <top style="thick"/>
      <bottom style="thick"/>
    </border>
    <border>
      <left style="thin"/>
      <right style="thick"/>
      <top style="thick"/>
      <bottom style="medium"/>
    </border>
    <border>
      <left style="thin"/>
      <right style="thick"/>
      <top style="medium"/>
      <bottom style="dotted"/>
    </border>
    <border>
      <left style="thin"/>
      <right style="thick"/>
      <top style="dotted"/>
      <bottom style="dotted"/>
    </border>
    <border>
      <left style="thin"/>
      <right style="thick"/>
      <top style="dotted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tted"/>
      <bottom>
        <color indexed="63"/>
      </bottom>
    </border>
    <border>
      <left style="thin"/>
      <right style="thick"/>
      <top>
        <color indexed="63"/>
      </top>
      <bottom style="dotted"/>
    </border>
    <border>
      <left style="medium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ck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7" fillId="0" borderId="41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left" wrapText="1"/>
    </xf>
    <xf numFmtId="0" fontId="7" fillId="33" borderId="44" xfId="0" applyFont="1" applyFill="1" applyBorder="1" applyAlignment="1">
      <alignment horizontal="left" wrapText="1"/>
    </xf>
    <xf numFmtId="0" fontId="7" fillId="33" borderId="42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3" fillId="0" borderId="52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3" fillId="0" borderId="52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33" borderId="58" xfId="0" applyFont="1" applyFill="1" applyBorder="1" applyAlignment="1">
      <alignment/>
    </xf>
    <xf numFmtId="0" fontId="11" fillId="33" borderId="59" xfId="0" applyFont="1" applyFill="1" applyBorder="1" applyAlignment="1">
      <alignment horizontal="right"/>
    </xf>
    <xf numFmtId="0" fontId="6" fillId="0" borderId="60" xfId="0" applyFont="1" applyBorder="1" applyAlignment="1">
      <alignment/>
    </xf>
    <xf numFmtId="0" fontId="7" fillId="33" borderId="60" xfId="0" applyFont="1" applyFill="1" applyBorder="1" applyAlignment="1">
      <alignment horizontal="right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3" fillId="33" borderId="2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3" fillId="33" borderId="53" xfId="0" applyFont="1" applyFill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6" fillId="0" borderId="6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67" xfId="0" applyFont="1" applyBorder="1" applyAlignment="1">
      <alignment/>
    </xf>
    <xf numFmtId="0" fontId="3" fillId="33" borderId="35" xfId="0" applyFont="1" applyFill="1" applyBorder="1" applyAlignment="1">
      <alignment horizontal="right"/>
    </xf>
    <xf numFmtId="0" fontId="6" fillId="0" borderId="68" xfId="0" applyFont="1" applyFill="1" applyBorder="1" applyAlignment="1">
      <alignment/>
    </xf>
    <xf numFmtId="0" fontId="7" fillId="0" borderId="26" xfId="0" applyFont="1" applyFill="1" applyBorder="1" applyAlignment="1">
      <alignment horizontal="left" indent="3"/>
    </xf>
    <xf numFmtId="0" fontId="11" fillId="33" borderId="14" xfId="0" applyFont="1" applyFill="1" applyBorder="1" applyAlignment="1">
      <alignment horizontal="right"/>
    </xf>
    <xf numFmtId="0" fontId="11" fillId="33" borderId="69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3" fillId="33" borderId="70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71" xfId="0" applyFont="1" applyBorder="1" applyAlignment="1">
      <alignment/>
    </xf>
    <xf numFmtId="0" fontId="3" fillId="33" borderId="72" xfId="0" applyFont="1" applyFill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3" fillId="33" borderId="74" xfId="0" applyFont="1" applyFill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61" xfId="0" applyFont="1" applyBorder="1" applyAlignment="1">
      <alignment/>
    </xf>
    <xf numFmtId="0" fontId="3" fillId="0" borderId="63" xfId="0" applyFont="1" applyBorder="1" applyAlignment="1">
      <alignment horizontal="right"/>
    </xf>
    <xf numFmtId="0" fontId="3" fillId="33" borderId="76" xfId="0" applyFont="1" applyFill="1" applyBorder="1" applyAlignment="1">
      <alignment horizontal="right"/>
    </xf>
    <xf numFmtId="0" fontId="3" fillId="33" borderId="77" xfId="0" applyFont="1" applyFill="1" applyBorder="1" applyAlignment="1">
      <alignment horizontal="right"/>
    </xf>
    <xf numFmtId="0" fontId="3" fillId="33" borderId="78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6" fillId="33" borderId="79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80" xfId="0" applyFont="1" applyFill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6" fillId="33" borderId="60" xfId="0" applyFont="1" applyFill="1" applyBorder="1" applyAlignment="1">
      <alignment/>
    </xf>
    <xf numFmtId="0" fontId="11" fillId="33" borderId="70" xfId="0" applyFont="1" applyFill="1" applyBorder="1" applyAlignment="1">
      <alignment horizontal="right"/>
    </xf>
    <xf numFmtId="0" fontId="11" fillId="33" borderId="63" xfId="0" applyFont="1" applyFill="1" applyBorder="1" applyAlignment="1">
      <alignment horizontal="right"/>
    </xf>
    <xf numFmtId="0" fontId="6" fillId="33" borderId="6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3" fillId="33" borderId="82" xfId="0" applyFont="1" applyFill="1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1" xfId="0" applyFont="1" applyBorder="1" applyAlignment="1">
      <alignment/>
    </xf>
    <xf numFmtId="0" fontId="7" fillId="0" borderId="61" xfId="0" applyFont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6" fillId="0" borderId="83" xfId="0" applyFont="1" applyFill="1" applyBorder="1" applyAlignment="1">
      <alignment/>
    </xf>
    <xf numFmtId="0" fontId="3" fillId="0" borderId="84" xfId="0" applyFont="1" applyBorder="1" applyAlignment="1">
      <alignment horizontal="right"/>
    </xf>
    <xf numFmtId="0" fontId="3" fillId="0" borderId="85" xfId="0" applyFont="1" applyBorder="1" applyAlignment="1">
      <alignment horizontal="right"/>
    </xf>
    <xf numFmtId="0" fontId="7" fillId="0" borderId="86" xfId="0" applyFont="1" applyBorder="1" applyAlignment="1">
      <alignment horizontal="center"/>
    </xf>
    <xf numFmtId="0" fontId="7" fillId="0" borderId="86" xfId="0" applyFont="1" applyBorder="1" applyAlignment="1">
      <alignment horizontal="right"/>
    </xf>
    <xf numFmtId="0" fontId="7" fillId="0" borderId="86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right"/>
    </xf>
    <xf numFmtId="0" fontId="3" fillId="33" borderId="79" xfId="0" applyFont="1" applyFill="1" applyBorder="1" applyAlignment="1">
      <alignment horizontal="right"/>
    </xf>
    <xf numFmtId="0" fontId="3" fillId="33" borderId="89" xfId="0" applyFont="1" applyFill="1" applyBorder="1" applyAlignment="1">
      <alignment horizontal="right"/>
    </xf>
    <xf numFmtId="0" fontId="6" fillId="0" borderId="90" xfId="0" applyFont="1" applyFill="1" applyBorder="1" applyAlignment="1">
      <alignment/>
    </xf>
    <xf numFmtId="0" fontId="3" fillId="33" borderId="91" xfId="0" applyFont="1" applyFill="1" applyBorder="1" applyAlignment="1">
      <alignment horizontal="right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80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right"/>
    </xf>
    <xf numFmtId="0" fontId="6" fillId="0" borderId="82" xfId="0" applyFont="1" applyBorder="1" applyAlignment="1">
      <alignment/>
    </xf>
    <xf numFmtId="0" fontId="3" fillId="0" borderId="92" xfId="0" applyFont="1" applyBorder="1" applyAlignment="1">
      <alignment/>
    </xf>
    <xf numFmtId="0" fontId="7" fillId="0" borderId="92" xfId="0" applyFont="1" applyBorder="1" applyAlignment="1">
      <alignment/>
    </xf>
    <xf numFmtId="0" fontId="3" fillId="0" borderId="72" xfId="0" applyFont="1" applyBorder="1" applyAlignment="1">
      <alignment/>
    </xf>
    <xf numFmtId="0" fontId="7" fillId="0" borderId="93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7" fillId="0" borderId="9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94" xfId="0" applyFont="1" applyBorder="1" applyAlignment="1">
      <alignment/>
    </xf>
    <xf numFmtId="0" fontId="16" fillId="0" borderId="54" xfId="0" applyFont="1" applyBorder="1" applyAlignment="1">
      <alignment/>
    </xf>
    <xf numFmtId="0" fontId="15" fillId="0" borderId="54" xfId="0" applyFont="1" applyBorder="1" applyAlignment="1">
      <alignment/>
    </xf>
    <xf numFmtId="0" fontId="16" fillId="0" borderId="55" xfId="0" applyFont="1" applyBorder="1" applyAlignment="1">
      <alignment horizontal="right"/>
    </xf>
    <xf numFmtId="0" fontId="15" fillId="0" borderId="95" xfId="0" applyFont="1" applyBorder="1" applyAlignment="1">
      <alignment/>
    </xf>
    <xf numFmtId="0" fontId="15" fillId="0" borderId="96" xfId="0" applyFont="1" applyBorder="1" applyAlignment="1">
      <alignment/>
    </xf>
    <xf numFmtId="0" fontId="16" fillId="0" borderId="97" xfId="0" applyFont="1" applyBorder="1" applyAlignment="1">
      <alignment/>
    </xf>
    <xf numFmtId="0" fontId="16" fillId="0" borderId="97" xfId="0" applyFont="1" applyBorder="1" applyAlignment="1">
      <alignment horizontal="right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7" fillId="0" borderId="98" xfId="0" applyFont="1" applyBorder="1" applyAlignment="1">
      <alignment/>
    </xf>
    <xf numFmtId="0" fontId="11" fillId="33" borderId="99" xfId="0" applyFont="1" applyFill="1" applyBorder="1" applyAlignment="1">
      <alignment horizontal="right"/>
    </xf>
    <xf numFmtId="0" fontId="11" fillId="0" borderId="99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100" xfId="0" applyFont="1" applyBorder="1" applyAlignment="1">
      <alignment horizontal="right"/>
    </xf>
    <xf numFmtId="0" fontId="11" fillId="0" borderId="101" xfId="0" applyFont="1" applyBorder="1" applyAlignment="1">
      <alignment horizontal="right"/>
    </xf>
    <xf numFmtId="0" fontId="11" fillId="0" borderId="102" xfId="0" applyFont="1" applyBorder="1" applyAlignment="1">
      <alignment horizontal="right"/>
    </xf>
    <xf numFmtId="0" fontId="7" fillId="0" borderId="71" xfId="0" applyFont="1" applyBorder="1" applyAlignment="1">
      <alignment/>
    </xf>
    <xf numFmtId="0" fontId="7" fillId="33" borderId="89" xfId="0" applyFont="1" applyFill="1" applyBorder="1" applyAlignment="1">
      <alignment horizontal="center"/>
    </xf>
    <xf numFmtId="0" fontId="7" fillId="33" borderId="103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0" fontId="7" fillId="0" borderId="95" xfId="0" applyFont="1" applyBorder="1" applyAlignment="1">
      <alignment/>
    </xf>
    <xf numFmtId="0" fontId="7" fillId="0" borderId="96" xfId="0" applyFont="1" applyBorder="1" applyAlignment="1">
      <alignment/>
    </xf>
    <xf numFmtId="0" fontId="7" fillId="0" borderId="96" xfId="0" applyFont="1" applyBorder="1" applyAlignment="1">
      <alignment horizontal="right"/>
    </xf>
    <xf numFmtId="0" fontId="3" fillId="0" borderId="97" xfId="0" applyFont="1" applyBorder="1" applyAlignment="1">
      <alignment horizontal="right"/>
    </xf>
    <xf numFmtId="0" fontId="3" fillId="0" borderId="104" xfId="0" applyFont="1" applyBorder="1" applyAlignment="1">
      <alignment horizontal="right"/>
    </xf>
    <xf numFmtId="0" fontId="7" fillId="0" borderId="58" xfId="0" applyFont="1" applyBorder="1" applyAlignment="1">
      <alignment/>
    </xf>
    <xf numFmtId="0" fontId="6" fillId="33" borderId="99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4" xfId="0" applyFont="1" applyBorder="1" applyAlignment="1">
      <alignment horizontal="right"/>
    </xf>
    <xf numFmtId="0" fontId="11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3" fillId="33" borderId="99" xfId="0" applyFont="1" applyFill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3" fillId="0" borderId="55" xfId="0" applyFont="1" applyBorder="1" applyAlignment="1">
      <alignment horizontal="right"/>
    </xf>
    <xf numFmtId="0" fontId="7" fillId="0" borderId="56" xfId="0" applyFont="1" applyBorder="1" applyAlignment="1">
      <alignment/>
    </xf>
    <xf numFmtId="0" fontId="7" fillId="0" borderId="55" xfId="0" applyFont="1" applyBorder="1" applyAlignment="1">
      <alignment horizontal="right"/>
    </xf>
    <xf numFmtId="0" fontId="6" fillId="0" borderId="105" xfId="0" applyFont="1" applyFill="1" applyBorder="1" applyAlignment="1">
      <alignment/>
    </xf>
    <xf numFmtId="0" fontId="6" fillId="0" borderId="106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0" borderId="65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6" fillId="0" borderId="107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1" fillId="0" borderId="69" xfId="0" applyFont="1" applyFill="1" applyBorder="1" applyAlignment="1">
      <alignment wrapText="1"/>
    </xf>
    <xf numFmtId="0" fontId="11" fillId="0" borderId="39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/>
    </xf>
    <xf numFmtId="0" fontId="7" fillId="0" borderId="39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110" xfId="0" applyFont="1" applyFill="1" applyBorder="1" applyAlignment="1">
      <alignment/>
    </xf>
    <xf numFmtId="0" fontId="6" fillId="0" borderId="1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2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right"/>
    </xf>
    <xf numFmtId="0" fontId="16" fillId="0" borderId="55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/>
    </xf>
    <xf numFmtId="0" fontId="3" fillId="0" borderId="97" xfId="0" applyFont="1" applyFill="1" applyBorder="1" applyAlignment="1">
      <alignment horizontal="right"/>
    </xf>
    <xf numFmtId="0" fontId="11" fillId="0" borderId="57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wrapText="1"/>
    </xf>
    <xf numFmtId="0" fontId="11" fillId="0" borderId="111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6" fillId="0" borderId="112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6" xfId="0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wrapText="1"/>
    </xf>
    <xf numFmtId="0" fontId="3" fillId="0" borderId="54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6" fillId="0" borderId="114" xfId="0" applyFont="1" applyBorder="1" applyAlignment="1">
      <alignment horizontal="left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30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indent="3"/>
    </xf>
    <xf numFmtId="0" fontId="11" fillId="33" borderId="117" xfId="0" applyFont="1" applyFill="1" applyBorder="1" applyAlignment="1">
      <alignment horizontal="right"/>
    </xf>
    <xf numFmtId="0" fontId="11" fillId="33" borderId="118" xfId="0" applyFont="1" applyFill="1" applyBorder="1" applyAlignment="1">
      <alignment horizontal="right"/>
    </xf>
    <xf numFmtId="0" fontId="11" fillId="33" borderId="119" xfId="0" applyFont="1" applyFill="1" applyBorder="1" applyAlignment="1">
      <alignment horizontal="right"/>
    </xf>
    <xf numFmtId="0" fontId="11" fillId="33" borderId="120" xfId="0" applyFont="1" applyFill="1" applyBorder="1" applyAlignment="1">
      <alignment horizontal="right"/>
    </xf>
    <xf numFmtId="0" fontId="11" fillId="33" borderId="100" xfId="0" applyFont="1" applyFill="1" applyBorder="1" applyAlignment="1">
      <alignment horizontal="right"/>
    </xf>
    <xf numFmtId="0" fontId="11" fillId="33" borderId="121" xfId="0" applyFont="1" applyFill="1" applyBorder="1" applyAlignment="1">
      <alignment horizontal="right"/>
    </xf>
    <xf numFmtId="0" fontId="11" fillId="33" borderId="122" xfId="0" applyFont="1" applyFill="1" applyBorder="1" applyAlignment="1">
      <alignment horizontal="right"/>
    </xf>
    <xf numFmtId="0" fontId="11" fillId="33" borderId="123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6" fillId="33" borderId="124" xfId="0" applyFont="1" applyFill="1" applyBorder="1" applyAlignment="1">
      <alignment/>
    </xf>
    <xf numFmtId="0" fontId="3" fillId="33" borderId="125" xfId="0" applyFont="1" applyFill="1" applyBorder="1" applyAlignment="1">
      <alignment horizontal="right"/>
    </xf>
    <xf numFmtId="0" fontId="3" fillId="33" borderId="126" xfId="0" applyFont="1" applyFill="1" applyBorder="1" applyAlignment="1">
      <alignment horizontal="right"/>
    </xf>
    <xf numFmtId="0" fontId="3" fillId="33" borderId="127" xfId="0" applyFont="1" applyFill="1" applyBorder="1" applyAlignment="1">
      <alignment horizontal="center"/>
    </xf>
    <xf numFmtId="0" fontId="7" fillId="33" borderId="127" xfId="0" applyFont="1" applyFill="1" applyBorder="1" applyAlignment="1">
      <alignment horizontal="center"/>
    </xf>
    <xf numFmtId="0" fontId="3" fillId="33" borderId="128" xfId="0" applyFont="1" applyFill="1" applyBorder="1" applyAlignment="1">
      <alignment horizontal="center"/>
    </xf>
    <xf numFmtId="0" fontId="3" fillId="33" borderId="125" xfId="0" applyFont="1" applyFill="1" applyBorder="1" applyAlignment="1">
      <alignment horizontal="center"/>
    </xf>
    <xf numFmtId="0" fontId="7" fillId="33" borderId="129" xfId="0" applyFont="1" applyFill="1" applyBorder="1" applyAlignment="1">
      <alignment horizontal="center"/>
    </xf>
    <xf numFmtId="0" fontId="6" fillId="33" borderId="1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31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0" borderId="13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6" fillId="33" borderId="140" xfId="0" applyFont="1" applyFill="1" applyBorder="1" applyAlignment="1">
      <alignment horizontal="center"/>
    </xf>
    <xf numFmtId="0" fontId="3" fillId="0" borderId="141" xfId="0" applyFont="1" applyBorder="1" applyAlignment="1">
      <alignment horizontal="right"/>
    </xf>
    <xf numFmtId="0" fontId="6" fillId="33" borderId="141" xfId="0" applyFont="1" applyFill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3" fillId="0" borderId="65" xfId="0" applyFont="1" applyFill="1" applyBorder="1" applyAlignment="1">
      <alignment horizontal="right"/>
    </xf>
    <xf numFmtId="0" fontId="6" fillId="33" borderId="65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3" fillId="0" borderId="106" xfId="0" applyFont="1" applyBorder="1" applyAlignment="1">
      <alignment horizontal="right"/>
    </xf>
    <xf numFmtId="0" fontId="3" fillId="0" borderId="83" xfId="0" applyFont="1" applyBorder="1" applyAlignment="1">
      <alignment horizontal="right"/>
    </xf>
    <xf numFmtId="0" fontId="3" fillId="0" borderId="142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93" xfId="0" applyFont="1" applyBorder="1" applyAlignment="1">
      <alignment/>
    </xf>
    <xf numFmtId="0" fontId="3" fillId="0" borderId="1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11" fillId="0" borderId="82" xfId="0" applyFont="1" applyBorder="1" applyAlignment="1">
      <alignment/>
    </xf>
    <xf numFmtId="0" fontId="11" fillId="0" borderId="27" xfId="0" applyFont="1" applyBorder="1" applyAlignment="1">
      <alignment/>
    </xf>
    <xf numFmtId="0" fontId="3" fillId="0" borderId="145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6" xfId="0" applyFont="1" applyFill="1" applyBorder="1" applyAlignment="1">
      <alignment/>
    </xf>
    <xf numFmtId="0" fontId="6" fillId="0" borderId="147" xfId="0" applyFont="1" applyFill="1" applyBorder="1" applyAlignment="1">
      <alignment/>
    </xf>
    <xf numFmtId="0" fontId="7" fillId="0" borderId="93" xfId="0" applyFont="1" applyBorder="1" applyAlignment="1">
      <alignment horizontal="center"/>
    </xf>
    <xf numFmtId="0" fontId="3" fillId="0" borderId="148" xfId="0" applyFont="1" applyBorder="1" applyAlignment="1">
      <alignment horizontal="right"/>
    </xf>
    <xf numFmtId="0" fontId="7" fillId="0" borderId="149" xfId="0" applyFont="1" applyBorder="1" applyAlignment="1">
      <alignment horizontal="center"/>
    </xf>
    <xf numFmtId="0" fontId="3" fillId="0" borderId="150" xfId="0" applyFont="1" applyBorder="1" applyAlignment="1">
      <alignment horizontal="right"/>
    </xf>
    <xf numFmtId="0" fontId="7" fillId="0" borderId="149" xfId="0" applyFont="1" applyBorder="1" applyAlignment="1">
      <alignment/>
    </xf>
    <xf numFmtId="0" fontId="6" fillId="0" borderId="151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3" fillId="0" borderId="148" xfId="0" applyFont="1" applyBorder="1" applyAlignment="1">
      <alignment horizontal="center"/>
    </xf>
    <xf numFmtId="0" fontId="11" fillId="0" borderId="65" xfId="0" applyFont="1" applyFill="1" applyBorder="1" applyAlignment="1">
      <alignment wrapText="1"/>
    </xf>
    <xf numFmtId="0" fontId="7" fillId="0" borderId="73" xfId="0" applyFont="1" applyFill="1" applyBorder="1" applyAlignment="1">
      <alignment wrapText="1"/>
    </xf>
    <xf numFmtId="0" fontId="7" fillId="0" borderId="75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0" borderId="152" xfId="0" applyFont="1" applyFill="1" applyBorder="1" applyAlignment="1">
      <alignment/>
    </xf>
    <xf numFmtId="0" fontId="3" fillId="33" borderId="15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11" fillId="0" borderId="40" xfId="0" applyFont="1" applyFill="1" applyBorder="1" applyAlignment="1">
      <alignment wrapText="1"/>
    </xf>
    <xf numFmtId="0" fontId="11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indent="3"/>
    </xf>
    <xf numFmtId="0" fontId="3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3" xfId="0" applyFont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left" wrapText="1"/>
    </xf>
    <xf numFmtId="0" fontId="7" fillId="0" borderId="154" xfId="0" applyFont="1" applyBorder="1" applyAlignment="1">
      <alignment horizontal="left" wrapText="1"/>
    </xf>
    <xf numFmtId="0" fontId="7" fillId="0" borderId="155" xfId="0" applyFont="1" applyFill="1" applyBorder="1" applyAlignment="1">
      <alignment horizontal="left" wrapText="1"/>
    </xf>
    <xf numFmtId="0" fontId="6" fillId="0" borderId="156" xfId="0" applyFont="1" applyFill="1" applyBorder="1" applyAlignment="1">
      <alignment horizontal="left" wrapText="1"/>
    </xf>
    <xf numFmtId="0" fontId="7" fillId="0" borderId="154" xfId="0" applyFont="1" applyFill="1" applyBorder="1" applyAlignment="1">
      <alignment horizontal="left" wrapText="1"/>
    </xf>
    <xf numFmtId="0" fontId="7" fillId="0" borderId="157" xfId="0" applyFont="1" applyFill="1" applyBorder="1" applyAlignment="1">
      <alignment horizontal="left" wrapText="1"/>
    </xf>
    <xf numFmtId="0" fontId="7" fillId="0" borderId="140" xfId="0" applyFont="1" applyFill="1" applyBorder="1" applyAlignment="1">
      <alignment horizontal="left" wrapText="1"/>
    </xf>
    <xf numFmtId="0" fontId="7" fillId="0" borderId="155" xfId="0" applyFont="1" applyFill="1" applyBorder="1" applyAlignment="1">
      <alignment horizontal="left" wrapText="1"/>
    </xf>
    <xf numFmtId="0" fontId="6" fillId="0" borderId="158" xfId="0" applyFont="1" applyFill="1" applyBorder="1" applyAlignment="1">
      <alignment horizontal="left" wrapText="1"/>
    </xf>
    <xf numFmtId="0" fontId="6" fillId="0" borderId="157" xfId="0" applyFont="1" applyFill="1" applyBorder="1" applyAlignment="1">
      <alignment horizontal="left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33" xfId="0" applyFont="1" applyBorder="1" applyAlignment="1">
      <alignment horizontal="center" wrapText="1"/>
    </xf>
    <xf numFmtId="0" fontId="9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57" fillId="0" borderId="159" xfId="0" applyFont="1" applyFill="1" applyBorder="1" applyAlignment="1">
      <alignment horizontal="center"/>
    </xf>
    <xf numFmtId="0" fontId="57" fillId="0" borderId="160" xfId="0" applyFont="1" applyFill="1" applyBorder="1" applyAlignment="1">
      <alignment horizontal="center"/>
    </xf>
    <xf numFmtId="0" fontId="58" fillId="0" borderId="161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6" fillId="0" borderId="51" xfId="0" applyFont="1" applyBorder="1" applyAlignment="1">
      <alignment horizontal="center" wrapText="1"/>
    </xf>
    <xf numFmtId="0" fontId="6" fillId="33" borderId="162" xfId="0" applyFont="1" applyFill="1" applyBorder="1" applyAlignment="1">
      <alignment horizontal="center"/>
    </xf>
    <xf numFmtId="0" fontId="6" fillId="0" borderId="163" xfId="0" applyFont="1" applyBorder="1" applyAlignment="1">
      <alignment horizontal="center"/>
    </xf>
    <xf numFmtId="0" fontId="6" fillId="0" borderId="164" xfId="0" applyFont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6" fillId="0" borderId="165" xfId="0" applyFont="1" applyFill="1" applyBorder="1" applyAlignment="1">
      <alignment horizontal="center"/>
    </xf>
    <xf numFmtId="0" fontId="6" fillId="0" borderId="166" xfId="0" applyFont="1" applyBorder="1" applyAlignment="1">
      <alignment horizontal="center"/>
    </xf>
    <xf numFmtId="0" fontId="6" fillId="0" borderId="158" xfId="0" applyFont="1" applyBorder="1" applyAlignment="1">
      <alignment horizontal="center"/>
    </xf>
    <xf numFmtId="0" fontId="59" fillId="0" borderId="165" xfId="0" applyFont="1" applyBorder="1" applyAlignment="1">
      <alignment horizontal="center"/>
    </xf>
    <xf numFmtId="0" fontId="6" fillId="0" borderId="165" xfId="0" applyFont="1" applyBorder="1" applyAlignment="1">
      <alignment horizontal="center" wrapText="1"/>
    </xf>
    <xf numFmtId="0" fontId="6" fillId="0" borderId="167" xfId="0" applyFont="1" applyBorder="1" applyAlignment="1">
      <alignment horizontal="center"/>
    </xf>
    <xf numFmtId="0" fontId="6" fillId="33" borderId="158" xfId="0" applyFont="1" applyFill="1" applyBorder="1" applyAlignment="1">
      <alignment horizontal="center"/>
    </xf>
    <xf numFmtId="0" fontId="59" fillId="0" borderId="165" xfId="0" applyFont="1" applyFill="1" applyBorder="1" applyAlignment="1">
      <alignment horizontal="center"/>
    </xf>
    <xf numFmtId="0" fontId="6" fillId="0" borderId="158" xfId="0" applyFont="1" applyFill="1" applyBorder="1" applyAlignment="1">
      <alignment horizontal="center"/>
    </xf>
    <xf numFmtId="0" fontId="6" fillId="0" borderId="164" xfId="0" applyFont="1" applyFill="1" applyBorder="1" applyAlignment="1">
      <alignment horizontal="center"/>
    </xf>
    <xf numFmtId="0" fontId="6" fillId="0" borderId="166" xfId="0" applyFont="1" applyBorder="1" applyAlignment="1">
      <alignment horizontal="center" wrapText="1"/>
    </xf>
    <xf numFmtId="0" fontId="6" fillId="0" borderId="168" xfId="0" applyFont="1" applyBorder="1" applyAlignment="1">
      <alignment horizontal="center"/>
    </xf>
    <xf numFmtId="0" fontId="6" fillId="0" borderId="164" xfId="0" applyFont="1" applyBorder="1" applyAlignment="1">
      <alignment horizontal="center" wrapText="1"/>
    </xf>
    <xf numFmtId="0" fontId="60" fillId="0" borderId="165" xfId="0" applyFont="1" applyBorder="1" applyAlignment="1">
      <alignment horizontal="center"/>
    </xf>
    <xf numFmtId="0" fontId="6" fillId="0" borderId="169" xfId="0" applyFont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0" borderId="165" xfId="0" applyFont="1" applyFill="1" applyBorder="1" applyAlignment="1">
      <alignment horizontal="center" wrapText="1"/>
    </xf>
    <xf numFmtId="0" fontId="6" fillId="33" borderId="158" xfId="0" applyFont="1" applyFill="1" applyBorder="1" applyAlignment="1">
      <alignment horizontal="center" wrapText="1"/>
    </xf>
    <xf numFmtId="0" fontId="6" fillId="0" borderId="17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6" fillId="0" borderId="171" xfId="0" applyFont="1" applyBorder="1" applyAlignment="1">
      <alignment horizontal="center"/>
    </xf>
    <xf numFmtId="0" fontId="6" fillId="0" borderId="172" xfId="0" applyFont="1" applyBorder="1" applyAlignment="1">
      <alignment horizontal="center"/>
    </xf>
    <xf numFmtId="0" fontId="7" fillId="0" borderId="173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" fillId="0" borderId="174" xfId="0" applyFont="1" applyBorder="1" applyAlignment="1">
      <alignment horizontal="left" wrapText="1"/>
    </xf>
    <xf numFmtId="0" fontId="6" fillId="0" borderId="175" xfId="0" applyFont="1" applyBorder="1" applyAlignment="1">
      <alignment horizontal="left" wrapText="1"/>
    </xf>
    <xf numFmtId="0" fontId="6" fillId="0" borderId="176" xfId="0" applyFont="1" applyBorder="1" applyAlignment="1">
      <alignment horizontal="left" wrapText="1"/>
    </xf>
    <xf numFmtId="0" fontId="7" fillId="0" borderId="177" xfId="0" applyFont="1" applyFill="1" applyBorder="1" applyAlignment="1">
      <alignment horizontal="center" vertical="center" wrapText="1"/>
    </xf>
    <xf numFmtId="0" fontId="7" fillId="0" borderId="178" xfId="0" applyFont="1" applyFill="1" applyBorder="1" applyAlignment="1">
      <alignment horizontal="center" vertical="center" wrapText="1"/>
    </xf>
    <xf numFmtId="0" fontId="7" fillId="0" borderId="179" xfId="0" applyFont="1" applyFill="1" applyBorder="1" applyAlignment="1">
      <alignment horizontal="center" vertical="center" wrapText="1"/>
    </xf>
    <xf numFmtId="0" fontId="7" fillId="0" borderId="180" xfId="0" applyFont="1" applyFill="1" applyBorder="1" applyAlignment="1">
      <alignment horizontal="center" vertical="center" wrapText="1"/>
    </xf>
    <xf numFmtId="0" fontId="6" fillId="33" borderId="181" xfId="0" applyFont="1" applyFill="1" applyBorder="1" applyAlignment="1">
      <alignment horizontal="left"/>
    </xf>
    <xf numFmtId="0" fontId="6" fillId="33" borderId="18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83" xfId="0" applyFont="1" applyBorder="1" applyAlignment="1">
      <alignment horizontal="center"/>
    </xf>
    <xf numFmtId="0" fontId="7" fillId="0" borderId="184" xfId="0" applyFont="1" applyBorder="1" applyAlignment="1">
      <alignment horizontal="center"/>
    </xf>
    <xf numFmtId="0" fontId="7" fillId="0" borderId="185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86" xfId="0" applyFont="1" applyBorder="1" applyAlignment="1">
      <alignment horizontal="center"/>
    </xf>
    <xf numFmtId="0" fontId="11" fillId="0" borderId="69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187" xfId="0" applyFont="1" applyBorder="1" applyAlignment="1">
      <alignment horizontal="center"/>
    </xf>
    <xf numFmtId="0" fontId="3" fillId="0" borderId="188" xfId="0" applyFont="1" applyBorder="1" applyAlignment="1">
      <alignment horizontal="center"/>
    </xf>
    <xf numFmtId="0" fontId="6" fillId="33" borderId="69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0" borderId="189" xfId="0" applyFont="1" applyFill="1" applyBorder="1" applyAlignment="1">
      <alignment horizontal="center" wrapText="1"/>
    </xf>
    <xf numFmtId="0" fontId="6" fillId="0" borderId="125" xfId="0" applyFont="1" applyFill="1" applyBorder="1" applyAlignment="1">
      <alignment horizontal="center" wrapText="1"/>
    </xf>
    <xf numFmtId="0" fontId="6" fillId="0" borderId="190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7" fillId="0" borderId="191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6" fillId="0" borderId="192" xfId="0" applyFont="1" applyBorder="1" applyAlignment="1">
      <alignment horizontal="center" wrapText="1"/>
    </xf>
    <xf numFmtId="0" fontId="6" fillId="0" borderId="193" xfId="0" applyFont="1" applyBorder="1" applyAlignment="1">
      <alignment horizontal="center" wrapText="1"/>
    </xf>
    <xf numFmtId="0" fontId="7" fillId="0" borderId="107" xfId="0" applyFont="1" applyBorder="1" applyAlignment="1">
      <alignment horizontal="left" wrapText="1"/>
    </xf>
    <xf numFmtId="0" fontId="6" fillId="0" borderId="194" xfId="0" applyFont="1" applyFill="1" applyBorder="1" applyAlignment="1">
      <alignment horizontal="center" wrapText="1"/>
    </xf>
    <xf numFmtId="0" fontId="6" fillId="0" borderId="128" xfId="0" applyFont="1" applyFill="1" applyBorder="1" applyAlignment="1">
      <alignment horizontal="center" wrapText="1"/>
    </xf>
    <xf numFmtId="0" fontId="7" fillId="0" borderId="195" xfId="0" applyFont="1" applyFill="1" applyBorder="1" applyAlignment="1">
      <alignment horizontal="center" wrapText="1"/>
    </xf>
    <xf numFmtId="0" fontId="7" fillId="0" borderId="175" xfId="0" applyFont="1" applyFill="1" applyBorder="1" applyAlignment="1">
      <alignment horizontal="center" wrapText="1"/>
    </xf>
    <xf numFmtId="0" fontId="7" fillId="0" borderId="176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9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88" xfId="0" applyFont="1" applyFill="1" applyBorder="1" applyAlignment="1">
      <alignment horizontal="center"/>
    </xf>
    <xf numFmtId="0" fontId="7" fillId="0" borderId="174" xfId="0" applyFont="1" applyFill="1" applyBorder="1" applyAlignment="1">
      <alignment horizontal="center" wrapText="1"/>
    </xf>
    <xf numFmtId="0" fontId="7" fillId="0" borderId="197" xfId="0" applyFont="1" applyFill="1" applyBorder="1" applyAlignment="1">
      <alignment horizontal="center" wrapText="1"/>
    </xf>
    <xf numFmtId="0" fontId="6" fillId="0" borderId="198" xfId="0" applyFont="1" applyBorder="1" applyAlignment="1">
      <alignment horizontal="center"/>
    </xf>
    <xf numFmtId="0" fontId="6" fillId="0" borderId="199" xfId="0" applyFont="1" applyBorder="1" applyAlignment="1">
      <alignment horizontal="center"/>
    </xf>
    <xf numFmtId="0" fontId="6" fillId="0" borderId="200" xfId="0" applyFont="1" applyBorder="1" applyAlignment="1">
      <alignment horizontal="center"/>
    </xf>
    <xf numFmtId="0" fontId="3" fillId="0" borderId="201" xfId="0" applyFont="1" applyBorder="1" applyAlignment="1">
      <alignment horizontal="center"/>
    </xf>
    <xf numFmtId="0" fontId="3" fillId="0" borderId="202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7" fillId="0" borderId="203" xfId="0" applyFont="1" applyFill="1" applyBorder="1" applyAlignment="1">
      <alignment horizontal="center"/>
    </xf>
    <xf numFmtId="0" fontId="7" fillId="0" borderId="145" xfId="0" applyFont="1" applyFill="1" applyBorder="1" applyAlignment="1">
      <alignment horizontal="center"/>
    </xf>
    <xf numFmtId="0" fontId="7" fillId="0" borderId="20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3" borderId="194" xfId="0" applyFont="1" applyFill="1" applyBorder="1" applyAlignment="1">
      <alignment horizontal="left"/>
    </xf>
    <xf numFmtId="0" fontId="6" fillId="33" borderId="128" xfId="0" applyFont="1" applyFill="1" applyBorder="1" applyAlignment="1">
      <alignment horizontal="left"/>
    </xf>
    <xf numFmtId="0" fontId="7" fillId="0" borderId="20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8"/>
  <sheetViews>
    <sheetView tabSelected="1" view="pageBreakPreview" zoomScale="75" zoomScaleNormal="9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:AP1"/>
    </sheetView>
  </sheetViews>
  <sheetFormatPr defaultColWidth="9.140625" defaultRowHeight="12.75"/>
  <cols>
    <col min="1" max="1" width="5.00390625" style="0" customWidth="1"/>
    <col min="2" max="2" width="12.7109375" style="45" customWidth="1"/>
    <col min="3" max="3" width="34.140625" style="269" bestFit="1" customWidth="1"/>
    <col min="4" max="4" width="4.140625" style="0" customWidth="1"/>
    <col min="5" max="5" width="4.57421875" style="0" customWidth="1"/>
    <col min="6" max="6" width="3.421875" style="0" bestFit="1" customWidth="1"/>
    <col min="7" max="7" width="3.7109375" style="0" bestFit="1" customWidth="1"/>
    <col min="8" max="8" width="3.28125" style="0" customWidth="1"/>
    <col min="9" max="9" width="2.8515625" style="0" customWidth="1"/>
    <col min="10" max="10" width="3.28125" style="45" bestFit="1" customWidth="1"/>
    <col min="11" max="11" width="3.28125" style="0" bestFit="1" customWidth="1"/>
    <col min="12" max="12" width="3.7109375" style="0" bestFit="1" customWidth="1"/>
    <col min="13" max="14" width="2.7109375" style="0" bestFit="1" customWidth="1"/>
    <col min="15" max="15" width="3.28125" style="0" bestFit="1" customWidth="1"/>
    <col min="16" max="16" width="3.28125" style="0" customWidth="1"/>
    <col min="17" max="17" width="3.7109375" style="0" bestFit="1" customWidth="1"/>
    <col min="18" max="19" width="2.7109375" style="0" bestFit="1" customWidth="1"/>
    <col min="20" max="21" width="3.28125" style="0" bestFit="1" customWidth="1"/>
    <col min="22" max="22" width="3.7109375" style="0" bestFit="1" customWidth="1"/>
    <col min="23" max="24" width="2.7109375" style="0" bestFit="1" customWidth="1"/>
    <col min="25" max="26" width="3.28125" style="0" bestFit="1" customWidth="1"/>
    <col min="27" max="27" width="3.7109375" style="0" bestFit="1" customWidth="1"/>
    <col min="28" max="29" width="2.7109375" style="0" bestFit="1" customWidth="1"/>
    <col min="30" max="30" width="3.421875" style="0" bestFit="1" customWidth="1"/>
    <col min="31" max="31" width="3.28125" style="0" bestFit="1" customWidth="1"/>
    <col min="32" max="32" width="3.7109375" style="0" bestFit="1" customWidth="1"/>
    <col min="33" max="33" width="2.7109375" style="0" bestFit="1" customWidth="1"/>
    <col min="34" max="34" width="3.00390625" style="0" bestFit="1" customWidth="1"/>
    <col min="35" max="35" width="3.421875" style="0" bestFit="1" customWidth="1"/>
    <col min="36" max="36" width="3.28125" style="0" bestFit="1" customWidth="1"/>
    <col min="37" max="37" width="3.7109375" style="0" bestFit="1" customWidth="1"/>
    <col min="38" max="38" width="3.28125" style="0" bestFit="1" customWidth="1"/>
    <col min="39" max="39" width="2.7109375" style="0" bestFit="1" customWidth="1"/>
    <col min="40" max="40" width="3.28125" style="0" bestFit="1" customWidth="1"/>
    <col min="41" max="41" width="4.8515625" style="1" customWidth="1"/>
    <col min="42" max="42" width="28.28125" style="1" bestFit="1" customWidth="1"/>
  </cols>
  <sheetData>
    <row r="1" spans="1:42" ht="18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</row>
    <row r="2" spans="1:42" ht="15">
      <c r="A2" s="528" t="s">
        <v>88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</row>
    <row r="3" spans="1:42" ht="15" customHeight="1">
      <c r="A3" s="513" t="s">
        <v>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</row>
    <row r="4" spans="1:42" ht="13.5" thickBot="1">
      <c r="A4" s="512" t="s">
        <v>142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</row>
    <row r="5" spans="1:42" ht="14.25" thickBot="1" thickTop="1">
      <c r="A5" s="482"/>
      <c r="B5" s="525" t="s">
        <v>2</v>
      </c>
      <c r="C5" s="514" t="s">
        <v>3</v>
      </c>
      <c r="D5" s="485" t="s">
        <v>4</v>
      </c>
      <c r="E5" s="486"/>
      <c r="F5" s="522" t="s">
        <v>5</v>
      </c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4"/>
      <c r="AO5" s="519"/>
      <c r="AP5" s="504" t="s">
        <v>95</v>
      </c>
    </row>
    <row r="6" spans="1:42" ht="13.5" thickBot="1">
      <c r="A6" s="483"/>
      <c r="B6" s="526"/>
      <c r="C6" s="515"/>
      <c r="D6" s="532" t="s">
        <v>6</v>
      </c>
      <c r="E6" s="489" t="s">
        <v>7</v>
      </c>
      <c r="F6" s="96"/>
      <c r="G6" s="96"/>
      <c r="H6" s="97" t="s">
        <v>8</v>
      </c>
      <c r="I6" s="98"/>
      <c r="J6" s="270"/>
      <c r="K6" s="100"/>
      <c r="L6" s="101"/>
      <c r="M6" s="12" t="s">
        <v>9</v>
      </c>
      <c r="N6" s="102"/>
      <c r="O6" s="13"/>
      <c r="P6" s="96"/>
      <c r="Q6" s="96"/>
      <c r="R6" s="97" t="s">
        <v>10</v>
      </c>
      <c r="S6" s="98"/>
      <c r="T6" s="99"/>
      <c r="U6" s="100"/>
      <c r="V6" s="101"/>
      <c r="W6" s="12" t="s">
        <v>11</v>
      </c>
      <c r="X6" s="102"/>
      <c r="Y6" s="13"/>
      <c r="Z6" s="96"/>
      <c r="AA6" s="96"/>
      <c r="AB6" s="97" t="s">
        <v>12</v>
      </c>
      <c r="AC6" s="98"/>
      <c r="AD6" s="99"/>
      <c r="AE6" s="100"/>
      <c r="AF6" s="101"/>
      <c r="AG6" s="12" t="s">
        <v>13</v>
      </c>
      <c r="AH6" s="102"/>
      <c r="AI6" s="13"/>
      <c r="AJ6" s="96"/>
      <c r="AK6" s="96"/>
      <c r="AL6" s="97" t="s">
        <v>14</v>
      </c>
      <c r="AM6" s="98"/>
      <c r="AN6" s="99"/>
      <c r="AO6" s="520"/>
      <c r="AP6" s="505"/>
    </row>
    <row r="7" spans="1:42" ht="13.5" thickBot="1">
      <c r="A7" s="484"/>
      <c r="B7" s="527"/>
      <c r="C7" s="516"/>
      <c r="D7" s="484"/>
      <c r="E7" s="490"/>
      <c r="F7" s="103" t="s">
        <v>15</v>
      </c>
      <c r="G7" s="103" t="s">
        <v>16</v>
      </c>
      <c r="H7" s="104" t="s">
        <v>17</v>
      </c>
      <c r="I7" s="104" t="s">
        <v>18</v>
      </c>
      <c r="J7" s="271" t="s">
        <v>19</v>
      </c>
      <c r="K7" s="106" t="s">
        <v>15</v>
      </c>
      <c r="L7" s="103" t="s">
        <v>16</v>
      </c>
      <c r="M7" s="104" t="s">
        <v>17</v>
      </c>
      <c r="N7" s="104" t="s">
        <v>18</v>
      </c>
      <c r="O7" s="107" t="s">
        <v>19</v>
      </c>
      <c r="P7" s="103" t="s">
        <v>15</v>
      </c>
      <c r="Q7" s="103" t="s">
        <v>16</v>
      </c>
      <c r="R7" s="104" t="s">
        <v>17</v>
      </c>
      <c r="S7" s="104" t="s">
        <v>18</v>
      </c>
      <c r="T7" s="105" t="s">
        <v>19</v>
      </c>
      <c r="U7" s="106" t="s">
        <v>15</v>
      </c>
      <c r="V7" s="103" t="s">
        <v>16</v>
      </c>
      <c r="W7" s="104" t="s">
        <v>17</v>
      </c>
      <c r="X7" s="104" t="s">
        <v>18</v>
      </c>
      <c r="Y7" s="107" t="s">
        <v>19</v>
      </c>
      <c r="Z7" s="103" t="s">
        <v>15</v>
      </c>
      <c r="AA7" s="103" t="s">
        <v>16</v>
      </c>
      <c r="AB7" s="104" t="s">
        <v>17</v>
      </c>
      <c r="AC7" s="104" t="s">
        <v>18</v>
      </c>
      <c r="AD7" s="105" t="s">
        <v>19</v>
      </c>
      <c r="AE7" s="106" t="s">
        <v>15</v>
      </c>
      <c r="AF7" s="103" t="s">
        <v>16</v>
      </c>
      <c r="AG7" s="104" t="s">
        <v>17</v>
      </c>
      <c r="AH7" s="104" t="s">
        <v>18</v>
      </c>
      <c r="AI7" s="107" t="s">
        <v>19</v>
      </c>
      <c r="AJ7" s="103" t="s">
        <v>15</v>
      </c>
      <c r="AK7" s="103" t="s">
        <v>16</v>
      </c>
      <c r="AL7" s="104" t="s">
        <v>17</v>
      </c>
      <c r="AM7" s="104" t="s">
        <v>18</v>
      </c>
      <c r="AN7" s="105" t="s">
        <v>19</v>
      </c>
      <c r="AO7" s="521"/>
      <c r="AP7" s="443" t="s">
        <v>2</v>
      </c>
    </row>
    <row r="8" spans="1:42" ht="14.25" thickBot="1" thickTop="1">
      <c r="A8" s="108" t="s">
        <v>20</v>
      </c>
      <c r="B8" s="479" t="s">
        <v>21</v>
      </c>
      <c r="C8" s="480"/>
      <c r="D8" s="109">
        <f>D9+D15+D21+D26</f>
        <v>41</v>
      </c>
      <c r="E8" s="333">
        <f>E9+E15+E21+E26</f>
        <v>51</v>
      </c>
      <c r="F8" s="330">
        <f>F9+F15+F21+F26</f>
        <v>9</v>
      </c>
      <c r="G8" s="326">
        <f>G9+G15+G21+G26</f>
        <v>5</v>
      </c>
      <c r="H8" s="326">
        <f>H9+H15+H21+H26</f>
        <v>2</v>
      </c>
      <c r="I8" s="326"/>
      <c r="J8" s="328">
        <f>J9+J15+J21+J26</f>
        <v>20</v>
      </c>
      <c r="K8" s="330">
        <f>K9+K15+K21+K26</f>
        <v>7</v>
      </c>
      <c r="L8" s="331">
        <f>L9+L15+L21+L26</f>
        <v>6</v>
      </c>
      <c r="M8" s="331">
        <f>M9+M15+M21+M26</f>
        <v>0</v>
      </c>
      <c r="N8" s="331"/>
      <c r="O8" s="332">
        <f>O9+O15+O21+O26</f>
        <v>15</v>
      </c>
      <c r="P8" s="329">
        <f>P9+P15+P21+P26</f>
        <v>3</v>
      </c>
      <c r="Q8" s="326">
        <f>Q9+Q15+Q21+Q26</f>
        <v>3</v>
      </c>
      <c r="R8" s="326">
        <f>R9+R15+R21+R26</f>
        <v>0</v>
      </c>
      <c r="S8" s="326"/>
      <c r="T8" s="328">
        <f>T9+T15+T21+T26</f>
        <v>7</v>
      </c>
      <c r="U8" s="330">
        <f>U9+U15+U21+U26</f>
        <v>4</v>
      </c>
      <c r="V8" s="331">
        <f>V9+V15+V21+V26</f>
        <v>2</v>
      </c>
      <c r="W8" s="331">
        <f>W9+W15+W21+W26</f>
        <v>0</v>
      </c>
      <c r="X8" s="331"/>
      <c r="Y8" s="332">
        <f>Y9+Y15+Y21+Y26</f>
        <v>9</v>
      </c>
      <c r="Z8" s="329">
        <f>Z9+Z15+Z21+Z26</f>
        <v>0</v>
      </c>
      <c r="AA8" s="326">
        <f>AA9+AA15+AA21+AA26</f>
        <v>0</v>
      </c>
      <c r="AB8" s="326">
        <f>AB9+AB15+AB21+AB26</f>
        <v>0</v>
      </c>
      <c r="AC8" s="326"/>
      <c r="AD8" s="328">
        <f>AD9+AD15+AD21+AD26</f>
        <v>0</v>
      </c>
      <c r="AE8" s="330">
        <f>AE9+AE15+AE21+AE26</f>
        <v>0</v>
      </c>
      <c r="AF8" s="331">
        <f>AF9+AF15+AF21+AF26</f>
        <v>0</v>
      </c>
      <c r="AG8" s="331">
        <f>AG9+AG15+AG21+AG26</f>
        <v>0</v>
      </c>
      <c r="AH8" s="331"/>
      <c r="AI8" s="332">
        <f>AI9+AI15+AI21+AI26</f>
        <v>0</v>
      </c>
      <c r="AJ8" s="329">
        <f>AJ9+AJ15+AJ21+AJ26</f>
        <v>0</v>
      </c>
      <c r="AK8" s="326">
        <f>AK9+AK15+AK21+AK26</f>
        <v>0</v>
      </c>
      <c r="AL8" s="326">
        <f>AL9+AL15+AL21+AL26</f>
        <v>0</v>
      </c>
      <c r="AM8" s="326"/>
      <c r="AN8" s="327">
        <f>AN9+AN15+AN21+AN26</f>
        <v>0</v>
      </c>
      <c r="AO8" s="3"/>
      <c r="AP8" s="444"/>
    </row>
    <row r="9" spans="1:42" ht="14.25" thickBot="1" thickTop="1">
      <c r="A9" s="110"/>
      <c r="B9" s="290" t="s">
        <v>22</v>
      </c>
      <c r="C9" s="254"/>
      <c r="D9" s="111">
        <f>SUM(D10:D14)</f>
        <v>18</v>
      </c>
      <c r="E9" s="69">
        <f>SUM(E10:E14)</f>
        <v>21</v>
      </c>
      <c r="F9" s="112">
        <f>SUM(F10:F14)</f>
        <v>4</v>
      </c>
      <c r="G9" s="112">
        <f>SUM(G10:G14)</f>
        <v>2</v>
      </c>
      <c r="H9" s="112">
        <f aca="true" t="shared" si="0" ref="H9:AN9">SUM(H10:H14)</f>
        <v>2</v>
      </c>
      <c r="I9" s="112">
        <f t="shared" si="0"/>
        <v>0</v>
      </c>
      <c r="J9" s="272">
        <f t="shared" si="0"/>
        <v>10</v>
      </c>
      <c r="K9" s="113">
        <f t="shared" si="0"/>
        <v>3</v>
      </c>
      <c r="L9" s="112">
        <f t="shared" si="0"/>
        <v>4</v>
      </c>
      <c r="M9" s="112">
        <f t="shared" si="0"/>
        <v>0</v>
      </c>
      <c r="N9" s="112">
        <f t="shared" si="0"/>
        <v>0</v>
      </c>
      <c r="O9" s="114">
        <f t="shared" si="0"/>
        <v>8</v>
      </c>
      <c r="P9" s="97">
        <f>SUM(P10:P14)</f>
        <v>1</v>
      </c>
      <c r="Q9" s="97">
        <f>SUM(Q10:Q14)</f>
        <v>2</v>
      </c>
      <c r="R9" s="97">
        <f>SUM(R10:R14)</f>
        <v>0</v>
      </c>
      <c r="S9" s="97"/>
      <c r="T9" s="97">
        <f>SUM(T10:T14)</f>
        <v>3</v>
      </c>
      <c r="U9" s="113">
        <f t="shared" si="0"/>
        <v>0</v>
      </c>
      <c r="V9" s="112">
        <f t="shared" si="0"/>
        <v>0</v>
      </c>
      <c r="W9" s="112">
        <f t="shared" si="0"/>
        <v>0</v>
      </c>
      <c r="X9" s="112">
        <f t="shared" si="0"/>
        <v>0</v>
      </c>
      <c r="Y9" s="114">
        <f t="shared" si="0"/>
        <v>0</v>
      </c>
      <c r="Z9" s="112">
        <f t="shared" si="0"/>
        <v>0</v>
      </c>
      <c r="AA9" s="112">
        <f t="shared" si="0"/>
        <v>0</v>
      </c>
      <c r="AB9" s="112">
        <f t="shared" si="0"/>
        <v>0</v>
      </c>
      <c r="AC9" s="112">
        <f t="shared" si="0"/>
        <v>0</v>
      </c>
      <c r="AD9" s="97">
        <f t="shared" si="0"/>
        <v>0</v>
      </c>
      <c r="AE9" s="113">
        <f t="shared" si="0"/>
        <v>0</v>
      </c>
      <c r="AF9" s="112">
        <f t="shared" si="0"/>
        <v>0</v>
      </c>
      <c r="AG9" s="112">
        <f t="shared" si="0"/>
        <v>0</v>
      </c>
      <c r="AH9" s="112">
        <f t="shared" si="0"/>
        <v>0</v>
      </c>
      <c r="AI9" s="114">
        <f t="shared" si="0"/>
        <v>0</v>
      </c>
      <c r="AJ9" s="112">
        <f t="shared" si="0"/>
        <v>0</v>
      </c>
      <c r="AK9" s="112">
        <f t="shared" si="0"/>
        <v>0</v>
      </c>
      <c r="AL9" s="112">
        <f t="shared" si="0"/>
        <v>0</v>
      </c>
      <c r="AM9" s="112">
        <f t="shared" si="0"/>
        <v>0</v>
      </c>
      <c r="AN9" s="97">
        <f t="shared" si="0"/>
        <v>0</v>
      </c>
      <c r="AO9" s="348"/>
      <c r="AP9" s="445"/>
    </row>
    <row r="10" spans="1:42" ht="12.75">
      <c r="A10" s="115" t="s">
        <v>8</v>
      </c>
      <c r="B10" s="121" t="s">
        <v>234</v>
      </c>
      <c r="C10" s="251" t="s">
        <v>171</v>
      </c>
      <c r="D10" s="116">
        <f>F10+G10+H10+K10+L10+M10+P10+Q10+R10+U10+V10+W10+Z10+AA10+AB10+AE10+AF10+AG10+AJ10+AK10+AL10</f>
        <v>4</v>
      </c>
      <c r="E10" s="36">
        <f>J10+O10+T10+Y10+AD10+AI10+AN10</f>
        <v>5</v>
      </c>
      <c r="F10" s="20">
        <v>2</v>
      </c>
      <c r="G10" s="20">
        <v>2</v>
      </c>
      <c r="H10" s="20">
        <v>0</v>
      </c>
      <c r="I10" s="20" t="s">
        <v>23</v>
      </c>
      <c r="J10" s="93">
        <v>5</v>
      </c>
      <c r="K10" s="20"/>
      <c r="L10" s="20"/>
      <c r="M10" s="20"/>
      <c r="N10" s="20"/>
      <c r="O10" s="22"/>
      <c r="P10" s="23"/>
      <c r="Q10" s="20"/>
      <c r="R10" s="20"/>
      <c r="S10" s="20"/>
      <c r="T10" s="21"/>
      <c r="U10" s="24"/>
      <c r="V10" s="24"/>
      <c r="W10" s="24"/>
      <c r="X10" s="24"/>
      <c r="Y10" s="25"/>
      <c r="Z10" s="26"/>
      <c r="AA10" s="24"/>
      <c r="AB10" s="24"/>
      <c r="AC10" s="24"/>
      <c r="AD10" s="27"/>
      <c r="AE10" s="24"/>
      <c r="AF10" s="24"/>
      <c r="AG10" s="24"/>
      <c r="AH10" s="24"/>
      <c r="AI10" s="25"/>
      <c r="AJ10" s="26"/>
      <c r="AK10" s="24"/>
      <c r="AL10" s="24"/>
      <c r="AM10" s="24"/>
      <c r="AN10" s="25"/>
      <c r="AO10" s="349"/>
      <c r="AP10" s="446"/>
    </row>
    <row r="11" spans="1:42" ht="12.75">
      <c r="A11" s="115" t="s">
        <v>9</v>
      </c>
      <c r="B11" s="121" t="s">
        <v>235</v>
      </c>
      <c r="C11" s="251" t="s">
        <v>92</v>
      </c>
      <c r="D11" s="116">
        <f>F11+G11+H11+K11+L11+M11+P11+Q11+R11+U11+V11+W11+Z11+AA11+AB11+AE11+AF11+AG11+AJ11+AK11+AL11</f>
        <v>4</v>
      </c>
      <c r="E11" s="36">
        <f>J11+O11+T11+Y11+AD11+AI11+AN11</f>
        <v>5</v>
      </c>
      <c r="F11" s="20"/>
      <c r="G11" s="20"/>
      <c r="H11" s="20"/>
      <c r="I11" s="20"/>
      <c r="J11" s="93"/>
      <c r="K11" s="20">
        <v>2</v>
      </c>
      <c r="L11" s="20">
        <v>2</v>
      </c>
      <c r="M11" s="20">
        <v>0</v>
      </c>
      <c r="N11" s="20" t="s">
        <v>23</v>
      </c>
      <c r="O11" s="22">
        <v>5</v>
      </c>
      <c r="P11" s="23"/>
      <c r="Q11" s="20"/>
      <c r="R11" s="20"/>
      <c r="S11" s="20"/>
      <c r="T11" s="21"/>
      <c r="U11" s="24"/>
      <c r="V11" s="24"/>
      <c r="W11" s="24"/>
      <c r="X11" s="24"/>
      <c r="Y11" s="25"/>
      <c r="Z11" s="26"/>
      <c r="AA11" s="24"/>
      <c r="AB11" s="24"/>
      <c r="AC11" s="24"/>
      <c r="AD11" s="27"/>
      <c r="AE11" s="24"/>
      <c r="AF11" s="24"/>
      <c r="AG11" s="24"/>
      <c r="AH11" s="24"/>
      <c r="AI11" s="25"/>
      <c r="AJ11" s="26"/>
      <c r="AK11" s="24"/>
      <c r="AL11" s="24"/>
      <c r="AM11" s="24"/>
      <c r="AN11" s="25"/>
      <c r="AO11" s="350" t="s">
        <v>8</v>
      </c>
      <c r="AP11" s="447" t="s">
        <v>171</v>
      </c>
    </row>
    <row r="12" spans="1:42" ht="12.75">
      <c r="A12" s="115" t="s">
        <v>10</v>
      </c>
      <c r="B12" s="121" t="s">
        <v>236</v>
      </c>
      <c r="C12" s="251" t="s">
        <v>86</v>
      </c>
      <c r="D12" s="116">
        <f aca="true" t="shared" si="1" ref="D12:D21">F12+G12+H12+K12+L12+M12+P12+Q12+R12+U12+V12+W12+Z12+AA12+AB12+AE12+AF12+AG12+AJ12+AK12+AL12</f>
        <v>3</v>
      </c>
      <c r="E12" s="36">
        <f aca="true" t="shared" si="2" ref="E12:E21">J12+O12+T12+Y12+AD12+AI12+AN12</f>
        <v>3</v>
      </c>
      <c r="F12" s="20"/>
      <c r="G12" s="20"/>
      <c r="H12" s="20"/>
      <c r="I12" s="20"/>
      <c r="J12" s="93"/>
      <c r="K12" s="20">
        <v>1</v>
      </c>
      <c r="L12" s="20">
        <v>2</v>
      </c>
      <c r="M12" s="20">
        <v>0</v>
      </c>
      <c r="N12" s="20" t="s">
        <v>179</v>
      </c>
      <c r="O12" s="22">
        <v>3</v>
      </c>
      <c r="P12" s="23"/>
      <c r="Q12" s="20"/>
      <c r="R12" s="20"/>
      <c r="S12" s="20"/>
      <c r="T12" s="21"/>
      <c r="U12" s="24"/>
      <c r="V12" s="24"/>
      <c r="W12" s="24"/>
      <c r="X12" s="24"/>
      <c r="Y12" s="25"/>
      <c r="Z12" s="26"/>
      <c r="AA12" s="24"/>
      <c r="AB12" s="24"/>
      <c r="AC12" s="24"/>
      <c r="AD12" s="27"/>
      <c r="AE12" s="24"/>
      <c r="AF12" s="24"/>
      <c r="AG12" s="24"/>
      <c r="AH12" s="24"/>
      <c r="AI12" s="25"/>
      <c r="AJ12" s="26"/>
      <c r="AK12" s="24"/>
      <c r="AL12" s="24"/>
      <c r="AM12" s="24"/>
      <c r="AN12" s="25"/>
      <c r="AO12" s="350"/>
      <c r="AP12" s="447"/>
    </row>
    <row r="13" spans="1:42" ht="12.75">
      <c r="A13" s="115" t="s">
        <v>11</v>
      </c>
      <c r="B13" s="121" t="s">
        <v>237</v>
      </c>
      <c r="C13" s="251" t="s">
        <v>87</v>
      </c>
      <c r="D13" s="116">
        <f t="shared" si="1"/>
        <v>3</v>
      </c>
      <c r="E13" s="36">
        <f t="shared" si="2"/>
        <v>3</v>
      </c>
      <c r="F13" s="49"/>
      <c r="G13" s="34"/>
      <c r="H13" s="34"/>
      <c r="I13" s="34"/>
      <c r="J13" s="273"/>
      <c r="K13" s="34"/>
      <c r="L13" s="34"/>
      <c r="M13" s="34"/>
      <c r="N13" s="34"/>
      <c r="O13" s="48"/>
      <c r="P13" s="49">
        <v>1</v>
      </c>
      <c r="Q13" s="34">
        <v>2</v>
      </c>
      <c r="R13" s="34">
        <v>0</v>
      </c>
      <c r="S13" s="34" t="s">
        <v>179</v>
      </c>
      <c r="T13" s="47">
        <v>3</v>
      </c>
      <c r="U13" s="35"/>
      <c r="V13" s="35"/>
      <c r="W13" s="35"/>
      <c r="X13" s="35"/>
      <c r="Y13" s="51"/>
      <c r="Z13" s="62"/>
      <c r="AA13" s="35"/>
      <c r="AB13" s="35"/>
      <c r="AC13" s="35"/>
      <c r="AD13" s="50"/>
      <c r="AE13" s="35"/>
      <c r="AF13" s="35"/>
      <c r="AG13" s="35"/>
      <c r="AH13" s="35"/>
      <c r="AI13" s="51"/>
      <c r="AJ13" s="62"/>
      <c r="AK13" s="35"/>
      <c r="AL13" s="35"/>
      <c r="AM13" s="35"/>
      <c r="AN13" s="51"/>
      <c r="AO13" s="350" t="s">
        <v>10</v>
      </c>
      <c r="AP13" s="448" t="s">
        <v>222</v>
      </c>
    </row>
    <row r="14" spans="1:42" ht="13.5" thickBot="1">
      <c r="A14" s="115" t="s">
        <v>12</v>
      </c>
      <c r="B14" s="242" t="s">
        <v>238</v>
      </c>
      <c r="C14" s="255" t="s">
        <v>24</v>
      </c>
      <c r="D14" s="117">
        <f t="shared" si="1"/>
        <v>4</v>
      </c>
      <c r="E14" s="44">
        <f t="shared" si="2"/>
        <v>5</v>
      </c>
      <c r="F14" s="28">
        <v>2</v>
      </c>
      <c r="G14" s="28">
        <v>0</v>
      </c>
      <c r="H14" s="28">
        <v>2</v>
      </c>
      <c r="I14" s="28" t="s">
        <v>179</v>
      </c>
      <c r="J14" s="274">
        <v>5</v>
      </c>
      <c r="K14" s="28"/>
      <c r="L14" s="28"/>
      <c r="M14" s="28"/>
      <c r="N14" s="28"/>
      <c r="O14" s="7"/>
      <c r="P14" s="32"/>
      <c r="Q14" s="31"/>
      <c r="R14" s="31"/>
      <c r="S14" s="31"/>
      <c r="T14" s="33"/>
      <c r="U14" s="31"/>
      <c r="V14" s="31"/>
      <c r="W14" s="31"/>
      <c r="X14" s="31"/>
      <c r="Y14" s="10"/>
      <c r="Z14" s="32"/>
      <c r="AA14" s="31"/>
      <c r="AB14" s="31"/>
      <c r="AC14" s="31"/>
      <c r="AD14" s="33"/>
      <c r="AE14" s="31"/>
      <c r="AF14" s="31"/>
      <c r="AG14" s="31"/>
      <c r="AH14" s="31"/>
      <c r="AI14" s="10"/>
      <c r="AJ14" s="32"/>
      <c r="AK14" s="31"/>
      <c r="AL14" s="31"/>
      <c r="AM14" s="31"/>
      <c r="AN14" s="10"/>
      <c r="AO14" s="351"/>
      <c r="AP14" s="449"/>
    </row>
    <row r="15" spans="1:42" ht="13.5" thickBot="1">
      <c r="A15" s="118"/>
      <c r="B15" s="291" t="s">
        <v>25</v>
      </c>
      <c r="C15" s="256"/>
      <c r="D15" s="119">
        <f>SUM(D16:D20)</f>
        <v>15</v>
      </c>
      <c r="E15" s="120">
        <f>SUM(E16:E20)</f>
        <v>20</v>
      </c>
      <c r="F15" s="14">
        <f>SUM(F16:F20)</f>
        <v>2</v>
      </c>
      <c r="G15" s="15">
        <f>SUM(G16:G20)</f>
        <v>2</v>
      </c>
      <c r="H15" s="15">
        <f aca="true" t="shared" si="3" ref="H15:AN15">SUM(H16:H20)</f>
        <v>0</v>
      </c>
      <c r="I15" s="15">
        <f t="shared" si="3"/>
        <v>0</v>
      </c>
      <c r="J15" s="275">
        <f>SUM(J16:J20)</f>
        <v>5</v>
      </c>
      <c r="K15" s="14">
        <f t="shared" si="3"/>
        <v>2</v>
      </c>
      <c r="L15" s="15">
        <f t="shared" si="3"/>
        <v>2</v>
      </c>
      <c r="M15" s="15">
        <f t="shared" si="3"/>
        <v>0</v>
      </c>
      <c r="N15" s="15">
        <f t="shared" si="3"/>
        <v>0</v>
      </c>
      <c r="O15" s="17">
        <f t="shared" si="3"/>
        <v>5</v>
      </c>
      <c r="P15" s="15">
        <f t="shared" si="3"/>
        <v>2</v>
      </c>
      <c r="Q15" s="15">
        <f t="shared" si="3"/>
        <v>1</v>
      </c>
      <c r="R15" s="15">
        <f t="shared" si="3"/>
        <v>0</v>
      </c>
      <c r="S15" s="15">
        <f t="shared" si="3"/>
        <v>0</v>
      </c>
      <c r="T15" s="94">
        <f t="shared" si="3"/>
        <v>4</v>
      </c>
      <c r="U15" s="14">
        <f t="shared" si="3"/>
        <v>3</v>
      </c>
      <c r="V15" s="15">
        <f t="shared" si="3"/>
        <v>1</v>
      </c>
      <c r="W15" s="15">
        <f t="shared" si="3"/>
        <v>0</v>
      </c>
      <c r="X15" s="15">
        <f t="shared" si="3"/>
        <v>0</v>
      </c>
      <c r="Y15" s="17">
        <f t="shared" si="3"/>
        <v>6</v>
      </c>
      <c r="Z15" s="15">
        <f t="shared" si="3"/>
        <v>0</v>
      </c>
      <c r="AA15" s="15">
        <f t="shared" si="3"/>
        <v>0</v>
      </c>
      <c r="AB15" s="15">
        <f t="shared" si="3"/>
        <v>0</v>
      </c>
      <c r="AC15" s="15">
        <f t="shared" si="3"/>
        <v>0</v>
      </c>
      <c r="AD15" s="94">
        <f t="shared" si="3"/>
        <v>0</v>
      </c>
      <c r="AE15" s="14">
        <f t="shared" si="3"/>
        <v>0</v>
      </c>
      <c r="AF15" s="15">
        <f t="shared" si="3"/>
        <v>0</v>
      </c>
      <c r="AG15" s="15">
        <f t="shared" si="3"/>
        <v>0</v>
      </c>
      <c r="AH15" s="15">
        <f t="shared" si="3"/>
        <v>0</v>
      </c>
      <c r="AI15" s="17">
        <f t="shared" si="3"/>
        <v>0</v>
      </c>
      <c r="AJ15" s="15">
        <f t="shared" si="3"/>
        <v>0</v>
      </c>
      <c r="AK15" s="15">
        <f t="shared" si="3"/>
        <v>0</v>
      </c>
      <c r="AL15" s="15">
        <f t="shared" si="3"/>
        <v>0</v>
      </c>
      <c r="AM15" s="15">
        <f t="shared" si="3"/>
        <v>0</v>
      </c>
      <c r="AN15" s="94">
        <f t="shared" si="3"/>
        <v>0</v>
      </c>
      <c r="AO15" s="320"/>
      <c r="AP15" s="450"/>
    </row>
    <row r="16" spans="1:42" ht="12.75">
      <c r="A16" s="115" t="s">
        <v>13</v>
      </c>
      <c r="B16" s="121" t="s">
        <v>239</v>
      </c>
      <c r="C16" s="251" t="s">
        <v>26</v>
      </c>
      <c r="D16" s="116">
        <f t="shared" si="1"/>
        <v>4</v>
      </c>
      <c r="E16" s="36">
        <f t="shared" si="2"/>
        <v>5</v>
      </c>
      <c r="F16" s="20">
        <v>2</v>
      </c>
      <c r="G16" s="20">
        <v>2</v>
      </c>
      <c r="H16" s="20">
        <v>0</v>
      </c>
      <c r="I16" s="20" t="s">
        <v>23</v>
      </c>
      <c r="J16" s="93">
        <v>5</v>
      </c>
      <c r="K16" s="20"/>
      <c r="L16" s="20"/>
      <c r="M16" s="20"/>
      <c r="N16" s="20"/>
      <c r="O16" s="22"/>
      <c r="P16" s="23"/>
      <c r="Q16" s="20"/>
      <c r="R16" s="20"/>
      <c r="S16" s="20"/>
      <c r="T16" s="21"/>
      <c r="U16" s="20"/>
      <c r="V16" s="20"/>
      <c r="W16" s="20"/>
      <c r="X16" s="20"/>
      <c r="Y16" s="22"/>
      <c r="Z16" s="26"/>
      <c r="AA16" s="24"/>
      <c r="AB16" s="24"/>
      <c r="AC16" s="24"/>
      <c r="AD16" s="27"/>
      <c r="AE16" s="24"/>
      <c r="AF16" s="24"/>
      <c r="AG16" s="24"/>
      <c r="AH16" s="24"/>
      <c r="AI16" s="25"/>
      <c r="AJ16" s="26"/>
      <c r="AK16" s="24"/>
      <c r="AL16" s="24"/>
      <c r="AM16" s="24"/>
      <c r="AN16" s="25"/>
      <c r="AO16" s="349"/>
      <c r="AP16" s="446"/>
    </row>
    <row r="17" spans="1:42" ht="12.75">
      <c r="A17" s="115" t="s">
        <v>14</v>
      </c>
      <c r="B17" s="121" t="s">
        <v>240</v>
      </c>
      <c r="C17" s="251" t="s">
        <v>27</v>
      </c>
      <c r="D17" s="116">
        <f t="shared" si="1"/>
        <v>4</v>
      </c>
      <c r="E17" s="36">
        <f t="shared" si="2"/>
        <v>5</v>
      </c>
      <c r="F17" s="20"/>
      <c r="G17" s="20"/>
      <c r="H17" s="20"/>
      <c r="I17" s="20"/>
      <c r="J17" s="93"/>
      <c r="K17" s="20">
        <v>2</v>
      </c>
      <c r="L17" s="20">
        <v>2</v>
      </c>
      <c r="M17" s="20">
        <v>0</v>
      </c>
      <c r="N17" s="20" t="s">
        <v>23</v>
      </c>
      <c r="O17" s="22">
        <v>5</v>
      </c>
      <c r="P17" s="23"/>
      <c r="Q17" s="20"/>
      <c r="R17" s="20"/>
      <c r="S17" s="20"/>
      <c r="T17" s="21"/>
      <c r="U17" s="20"/>
      <c r="V17" s="20"/>
      <c r="W17" s="20"/>
      <c r="X17" s="20"/>
      <c r="Y17" s="22"/>
      <c r="Z17" s="26"/>
      <c r="AA17" s="24"/>
      <c r="AB17" s="24"/>
      <c r="AC17" s="24"/>
      <c r="AD17" s="27"/>
      <c r="AE17" s="24"/>
      <c r="AF17" s="24"/>
      <c r="AG17" s="24"/>
      <c r="AH17" s="24"/>
      <c r="AI17" s="25"/>
      <c r="AJ17" s="26"/>
      <c r="AK17" s="24"/>
      <c r="AL17" s="24"/>
      <c r="AM17" s="24"/>
      <c r="AN17" s="25"/>
      <c r="AO17" s="350" t="s">
        <v>13</v>
      </c>
      <c r="AP17" s="448" t="s">
        <v>26</v>
      </c>
    </row>
    <row r="18" spans="1:42" ht="12.75">
      <c r="A18" s="115" t="s">
        <v>96</v>
      </c>
      <c r="B18" s="121" t="s">
        <v>241</v>
      </c>
      <c r="C18" s="251" t="s">
        <v>91</v>
      </c>
      <c r="D18" s="116">
        <f t="shared" si="1"/>
        <v>2</v>
      </c>
      <c r="E18" s="36">
        <f t="shared" si="2"/>
        <v>3</v>
      </c>
      <c r="F18" s="20"/>
      <c r="G18" s="20"/>
      <c r="H18" s="20"/>
      <c r="I18" s="20"/>
      <c r="J18" s="93"/>
      <c r="K18" s="20"/>
      <c r="L18" s="20"/>
      <c r="M18" s="20"/>
      <c r="N18" s="20"/>
      <c r="O18" s="22"/>
      <c r="P18" s="23"/>
      <c r="Q18" s="20"/>
      <c r="R18" s="20"/>
      <c r="S18" s="20"/>
      <c r="T18" s="21"/>
      <c r="U18" s="20">
        <v>2</v>
      </c>
      <c r="V18" s="20">
        <v>0</v>
      </c>
      <c r="W18" s="20">
        <v>0</v>
      </c>
      <c r="X18" s="20" t="s">
        <v>23</v>
      </c>
      <c r="Y18" s="22">
        <v>3</v>
      </c>
      <c r="Z18" s="26"/>
      <c r="AA18" s="24"/>
      <c r="AB18" s="24"/>
      <c r="AC18" s="24"/>
      <c r="AD18" s="27"/>
      <c r="AE18" s="24"/>
      <c r="AF18" s="24"/>
      <c r="AG18" s="24"/>
      <c r="AH18" s="24"/>
      <c r="AI18" s="25"/>
      <c r="AJ18" s="26"/>
      <c r="AK18" s="24"/>
      <c r="AL18" s="24"/>
      <c r="AM18" s="24"/>
      <c r="AN18" s="25"/>
      <c r="AO18" s="350"/>
      <c r="AP18" s="451"/>
    </row>
    <row r="19" spans="1:42" ht="12.75">
      <c r="A19" s="115" t="s">
        <v>97</v>
      </c>
      <c r="B19" s="126" t="s">
        <v>242</v>
      </c>
      <c r="C19" s="251" t="s">
        <v>28</v>
      </c>
      <c r="D19" s="116">
        <f>F19+G19+H19+K19+L19+M19+P19+Q19+R19+U19+V19+W19+Z19+AA19+AB19+AE19+AF19+AG19+AJ19+AK19+AL19</f>
        <v>3</v>
      </c>
      <c r="E19" s="36">
        <f>J19+O19+T19+Y19+AD19+AI19+AN19</f>
        <v>4</v>
      </c>
      <c r="F19" s="20"/>
      <c r="G19" s="20"/>
      <c r="H19" s="20"/>
      <c r="I19" s="20"/>
      <c r="J19" s="93"/>
      <c r="K19" s="20"/>
      <c r="L19" s="20"/>
      <c r="M19" s="20"/>
      <c r="N19" s="20"/>
      <c r="O19" s="22"/>
      <c r="P19" s="23">
        <v>2</v>
      </c>
      <c r="Q19" s="20">
        <v>1</v>
      </c>
      <c r="R19" s="20">
        <v>0</v>
      </c>
      <c r="S19" s="20" t="s">
        <v>23</v>
      </c>
      <c r="T19" s="21">
        <v>4</v>
      </c>
      <c r="U19" s="20"/>
      <c r="V19" s="20"/>
      <c r="W19" s="20"/>
      <c r="X19" s="20"/>
      <c r="Y19" s="22"/>
      <c r="Z19" s="26"/>
      <c r="AA19" s="24"/>
      <c r="AB19" s="24"/>
      <c r="AC19" s="24"/>
      <c r="AD19" s="27"/>
      <c r="AE19" s="24"/>
      <c r="AF19" s="24"/>
      <c r="AG19" s="24"/>
      <c r="AH19" s="24"/>
      <c r="AI19" s="25"/>
      <c r="AJ19" s="26"/>
      <c r="AK19" s="24"/>
      <c r="AL19" s="24"/>
      <c r="AM19" s="24"/>
      <c r="AN19" s="25"/>
      <c r="AO19" s="432" t="s">
        <v>13</v>
      </c>
      <c r="AP19" s="452" t="s">
        <v>26</v>
      </c>
    </row>
    <row r="20" spans="1:42" ht="13.5" thickBot="1">
      <c r="A20" s="124" t="s">
        <v>98</v>
      </c>
      <c r="B20" s="64" t="s">
        <v>243</v>
      </c>
      <c r="C20" s="345" t="s">
        <v>29</v>
      </c>
      <c r="D20" s="116">
        <f>F20+G20+H20+K20+L20+M20+P20+Q20+R20+U20+V20+W20+Z20+AA20+AB20+AE20+AF20+AG20+AJ20+AK20+AL20</f>
        <v>2</v>
      </c>
      <c r="E20" s="36">
        <f>J20+O20+T20+Y20+AD20+AI20+AN20</f>
        <v>3</v>
      </c>
      <c r="F20" s="323"/>
      <c r="G20" s="323"/>
      <c r="H20" s="323"/>
      <c r="I20" s="323"/>
      <c r="J20" s="324"/>
      <c r="K20" s="28"/>
      <c r="L20" s="28"/>
      <c r="M20" s="28"/>
      <c r="N20" s="28"/>
      <c r="O20" s="7"/>
      <c r="P20" s="30"/>
      <c r="Q20" s="28"/>
      <c r="R20" s="28"/>
      <c r="S20" s="28"/>
      <c r="T20" s="29"/>
      <c r="U20" s="28">
        <v>1</v>
      </c>
      <c r="V20" s="28">
        <v>1</v>
      </c>
      <c r="W20" s="28">
        <v>0</v>
      </c>
      <c r="X20" s="28" t="s">
        <v>179</v>
      </c>
      <c r="Y20" s="274">
        <v>3</v>
      </c>
      <c r="Z20" s="30"/>
      <c r="AA20" s="28"/>
      <c r="AB20" s="28"/>
      <c r="AC20" s="28"/>
      <c r="AD20" s="29"/>
      <c r="AE20" s="31"/>
      <c r="AF20" s="31"/>
      <c r="AG20" s="31"/>
      <c r="AH20" s="31"/>
      <c r="AI20" s="10"/>
      <c r="AJ20" s="32"/>
      <c r="AK20" s="31"/>
      <c r="AL20" s="31"/>
      <c r="AM20" s="31"/>
      <c r="AN20" s="10"/>
      <c r="AO20" s="352"/>
      <c r="AP20" s="449"/>
    </row>
    <row r="21" spans="1:42" ht="21.75" thickBot="1">
      <c r="A21" s="118"/>
      <c r="B21" s="243" t="s">
        <v>244</v>
      </c>
      <c r="C21" s="257" t="s">
        <v>144</v>
      </c>
      <c r="D21" s="119">
        <f t="shared" si="1"/>
        <v>4</v>
      </c>
      <c r="E21" s="120">
        <f t="shared" si="2"/>
        <v>6</v>
      </c>
      <c r="F21" s="15">
        <v>1</v>
      </c>
      <c r="G21" s="15">
        <v>1</v>
      </c>
      <c r="H21" s="15">
        <v>0</v>
      </c>
      <c r="I21" s="15" t="s">
        <v>23</v>
      </c>
      <c r="J21" s="276">
        <v>3</v>
      </c>
      <c r="K21" s="15"/>
      <c r="L21" s="15"/>
      <c r="M21" s="15"/>
      <c r="N21" s="15"/>
      <c r="O21" s="276"/>
      <c r="P21" s="14"/>
      <c r="Q21" s="15"/>
      <c r="R21" s="15"/>
      <c r="S21" s="15"/>
      <c r="T21" s="17"/>
      <c r="U21" s="15">
        <v>1</v>
      </c>
      <c r="V21" s="15">
        <v>1</v>
      </c>
      <c r="W21" s="15">
        <v>0</v>
      </c>
      <c r="X21" s="15" t="s">
        <v>23</v>
      </c>
      <c r="Y21" s="276">
        <v>3</v>
      </c>
      <c r="Z21" s="14"/>
      <c r="AA21" s="15"/>
      <c r="AB21" s="15"/>
      <c r="AC21" s="15"/>
      <c r="AD21" s="17"/>
      <c r="AE21" s="122"/>
      <c r="AF21" s="122"/>
      <c r="AG21" s="122"/>
      <c r="AH21" s="122"/>
      <c r="AI21" s="11"/>
      <c r="AJ21" s="123"/>
      <c r="AK21" s="122"/>
      <c r="AL21" s="122"/>
      <c r="AM21" s="122"/>
      <c r="AN21" s="11"/>
      <c r="AO21" s="2"/>
      <c r="AP21" s="450"/>
    </row>
    <row r="22" spans="1:42" ht="12.75">
      <c r="A22" s="190" t="s">
        <v>99</v>
      </c>
      <c r="B22" s="126" t="s">
        <v>245</v>
      </c>
      <c r="C22" s="325" t="s">
        <v>31</v>
      </c>
      <c r="D22" s="125"/>
      <c r="E22" s="46"/>
      <c r="F22" s="34"/>
      <c r="G22" s="34"/>
      <c r="H22" s="34"/>
      <c r="I22" s="34"/>
      <c r="J22" s="273"/>
      <c r="K22" s="34"/>
      <c r="L22" s="34"/>
      <c r="M22" s="34"/>
      <c r="N22" s="34"/>
      <c r="O22" s="48"/>
      <c r="P22" s="49"/>
      <c r="Q22" s="34"/>
      <c r="R22" s="34"/>
      <c r="S22" s="34"/>
      <c r="T22" s="47"/>
      <c r="U22" s="34"/>
      <c r="V22" s="34"/>
      <c r="W22" s="34"/>
      <c r="X22" s="34"/>
      <c r="Y22" s="48"/>
      <c r="Z22" s="49"/>
      <c r="AA22" s="34"/>
      <c r="AB22" s="34"/>
      <c r="AC22" s="34"/>
      <c r="AD22" s="47"/>
      <c r="AE22" s="35"/>
      <c r="AF22" s="35"/>
      <c r="AG22" s="35"/>
      <c r="AH22" s="35"/>
      <c r="AI22" s="51"/>
      <c r="AJ22" s="62"/>
      <c r="AK22" s="35"/>
      <c r="AL22" s="35"/>
      <c r="AM22" s="35"/>
      <c r="AN22" s="51"/>
      <c r="AO22" s="353"/>
      <c r="AP22" s="446"/>
    </row>
    <row r="23" spans="1:42" ht="12.75">
      <c r="A23" s="346" t="s">
        <v>100</v>
      </c>
      <c r="B23" s="126" t="s">
        <v>246</v>
      </c>
      <c r="C23" s="325" t="s">
        <v>94</v>
      </c>
      <c r="D23" s="125"/>
      <c r="E23" s="46"/>
      <c r="F23" s="34"/>
      <c r="G23" s="34"/>
      <c r="H23" s="34"/>
      <c r="I23" s="34"/>
      <c r="J23" s="273"/>
      <c r="K23" s="34"/>
      <c r="L23" s="34"/>
      <c r="M23" s="34"/>
      <c r="N23" s="34"/>
      <c r="O23" s="48"/>
      <c r="P23" s="49"/>
      <c r="Q23" s="34"/>
      <c r="R23" s="34"/>
      <c r="S23" s="34"/>
      <c r="T23" s="47"/>
      <c r="U23" s="34"/>
      <c r="V23" s="34"/>
      <c r="W23" s="34"/>
      <c r="X23" s="34"/>
      <c r="Y23" s="48"/>
      <c r="Z23" s="49"/>
      <c r="AA23" s="34"/>
      <c r="AB23" s="34"/>
      <c r="AC23" s="34"/>
      <c r="AD23" s="47"/>
      <c r="AE23" s="35"/>
      <c r="AF23" s="35"/>
      <c r="AG23" s="35"/>
      <c r="AH23" s="35"/>
      <c r="AI23" s="51"/>
      <c r="AJ23" s="62"/>
      <c r="AK23" s="35"/>
      <c r="AL23" s="35"/>
      <c r="AM23" s="35"/>
      <c r="AN23" s="50"/>
      <c r="AO23" s="354"/>
      <c r="AP23" s="447"/>
    </row>
    <row r="24" spans="1:42" ht="12.75">
      <c r="A24" s="346" t="s">
        <v>101</v>
      </c>
      <c r="B24" s="64" t="s">
        <v>247</v>
      </c>
      <c r="C24" s="127" t="s">
        <v>30</v>
      </c>
      <c r="D24" s="116"/>
      <c r="E24" s="36"/>
      <c r="F24" s="28"/>
      <c r="G24" s="28"/>
      <c r="H24" s="28"/>
      <c r="I24" s="28"/>
      <c r="J24" s="274"/>
      <c r="K24" s="28"/>
      <c r="L24" s="28"/>
      <c r="M24" s="28"/>
      <c r="N24" s="28"/>
      <c r="O24" s="7"/>
      <c r="P24" s="30"/>
      <c r="Q24" s="28"/>
      <c r="R24" s="28"/>
      <c r="S24" s="28"/>
      <c r="T24" s="29"/>
      <c r="U24" s="28"/>
      <c r="V24" s="28"/>
      <c r="W24" s="28"/>
      <c r="X24" s="28"/>
      <c r="Y24" s="7"/>
      <c r="Z24" s="30"/>
      <c r="AA24" s="28"/>
      <c r="AB24" s="28"/>
      <c r="AC24" s="28"/>
      <c r="AD24" s="29"/>
      <c r="AE24" s="31"/>
      <c r="AF24" s="31"/>
      <c r="AG24" s="31"/>
      <c r="AH24" s="31"/>
      <c r="AI24" s="10"/>
      <c r="AJ24" s="32"/>
      <c r="AK24" s="31"/>
      <c r="AL24" s="31"/>
      <c r="AM24" s="31"/>
      <c r="AN24" s="10"/>
      <c r="AO24" s="354"/>
      <c r="AP24" s="451"/>
    </row>
    <row r="25" spans="1:42" ht="13.5" thickBot="1">
      <c r="A25" s="347" t="s">
        <v>102</v>
      </c>
      <c r="B25" s="292" t="s">
        <v>248</v>
      </c>
      <c r="C25" s="127" t="s">
        <v>93</v>
      </c>
      <c r="D25" s="116"/>
      <c r="E25" s="36"/>
      <c r="F25" s="38"/>
      <c r="G25" s="38"/>
      <c r="H25" s="38"/>
      <c r="I25" s="38"/>
      <c r="J25" s="277"/>
      <c r="K25" s="38"/>
      <c r="L25" s="38"/>
      <c r="M25" s="38"/>
      <c r="N25" s="38"/>
      <c r="O25" s="40"/>
      <c r="P25" s="41"/>
      <c r="Q25" s="38"/>
      <c r="R25" s="38"/>
      <c r="S25" s="38"/>
      <c r="T25" s="39"/>
      <c r="U25" s="38"/>
      <c r="V25" s="38"/>
      <c r="W25" s="38"/>
      <c r="X25" s="38"/>
      <c r="Y25" s="40"/>
      <c r="Z25" s="41"/>
      <c r="AA25" s="38"/>
      <c r="AB25" s="38"/>
      <c r="AC25" s="38"/>
      <c r="AD25" s="39"/>
      <c r="AE25" s="42"/>
      <c r="AF25" s="42"/>
      <c r="AG25" s="42"/>
      <c r="AH25" s="42"/>
      <c r="AI25" s="43"/>
      <c r="AJ25" s="63"/>
      <c r="AK25" s="42"/>
      <c r="AL25" s="42"/>
      <c r="AM25" s="42"/>
      <c r="AN25" s="43"/>
      <c r="AO25" s="352"/>
      <c r="AP25" s="451"/>
    </row>
    <row r="26" spans="1:42" ht="21.75" thickBot="1">
      <c r="A26" s="118"/>
      <c r="B26" s="243" t="s">
        <v>249</v>
      </c>
      <c r="C26" s="257" t="s">
        <v>200</v>
      </c>
      <c r="D26" s="244">
        <f>F26+G26+H26+K26+L26+M26+P26+Q26+R26+U26+V26+W26+Z26+AA26+AB26+AE26+AF26+AG26+AJ26+AK26+AL26</f>
        <v>4</v>
      </c>
      <c r="E26" s="373">
        <f>J26+O26+T26+Y26+AD26+AI26+AN26</f>
        <v>4</v>
      </c>
      <c r="F26" s="15">
        <v>2</v>
      </c>
      <c r="G26" s="15">
        <v>0</v>
      </c>
      <c r="H26" s="15">
        <v>0</v>
      </c>
      <c r="I26" s="15" t="s">
        <v>23</v>
      </c>
      <c r="J26" s="276">
        <v>2</v>
      </c>
      <c r="K26" s="15">
        <v>2</v>
      </c>
      <c r="L26" s="15">
        <v>0</v>
      </c>
      <c r="M26" s="15">
        <v>0</v>
      </c>
      <c r="N26" s="15" t="s">
        <v>23</v>
      </c>
      <c r="O26" s="94">
        <v>2</v>
      </c>
      <c r="P26" s="14"/>
      <c r="Q26" s="15"/>
      <c r="R26" s="15"/>
      <c r="S26" s="15"/>
      <c r="T26" s="17"/>
      <c r="U26" s="15"/>
      <c r="V26" s="15"/>
      <c r="W26" s="15"/>
      <c r="X26" s="15"/>
      <c r="Y26" s="94"/>
      <c r="Z26" s="14"/>
      <c r="AA26" s="15"/>
      <c r="AB26" s="15"/>
      <c r="AC26" s="15"/>
      <c r="AD26" s="13"/>
      <c r="AE26" s="122"/>
      <c r="AF26" s="122"/>
      <c r="AG26" s="122"/>
      <c r="AH26" s="122"/>
      <c r="AI26" s="11"/>
      <c r="AJ26" s="123"/>
      <c r="AK26" s="122"/>
      <c r="AL26" s="122"/>
      <c r="AM26" s="122"/>
      <c r="AN26" s="11"/>
      <c r="AO26" s="2"/>
      <c r="AP26" s="450"/>
    </row>
    <row r="27" spans="1:42" ht="12.75">
      <c r="A27" s="385" t="s">
        <v>204</v>
      </c>
      <c r="B27" s="172"/>
      <c r="C27" s="400" t="s">
        <v>198</v>
      </c>
      <c r="D27" s="146"/>
      <c r="E27" s="374"/>
      <c r="F27" s="375"/>
      <c r="G27" s="376"/>
      <c r="H27" s="376"/>
      <c r="I27" s="376"/>
      <c r="J27" s="377"/>
      <c r="K27" s="378"/>
      <c r="L27" s="376"/>
      <c r="M27" s="376"/>
      <c r="N27" s="376"/>
      <c r="O27" s="379"/>
      <c r="P27" s="378"/>
      <c r="Q27" s="376"/>
      <c r="R27" s="376"/>
      <c r="S27" s="376"/>
      <c r="T27" s="379"/>
      <c r="U27" s="378"/>
      <c r="V27" s="376"/>
      <c r="W27" s="376"/>
      <c r="X27" s="376"/>
      <c r="Y27" s="379"/>
      <c r="Z27" s="378"/>
      <c r="AA27" s="376"/>
      <c r="AB27" s="376"/>
      <c r="AC27" s="376"/>
      <c r="AD27" s="173"/>
      <c r="AE27" s="380"/>
      <c r="AF27" s="191"/>
      <c r="AG27" s="191"/>
      <c r="AH27" s="191"/>
      <c r="AI27" s="173"/>
      <c r="AJ27" s="380"/>
      <c r="AK27" s="191"/>
      <c r="AL27" s="191"/>
      <c r="AM27" s="191"/>
      <c r="AN27" s="173"/>
      <c r="AO27" s="384"/>
      <c r="AP27" s="446"/>
    </row>
    <row r="28" spans="1:42" ht="13.5" thickBot="1">
      <c r="A28" s="386" t="s">
        <v>205</v>
      </c>
      <c r="B28" s="126"/>
      <c r="C28" s="402" t="s">
        <v>199</v>
      </c>
      <c r="D28" s="147"/>
      <c r="E28" s="387"/>
      <c r="F28" s="381"/>
      <c r="G28" s="382"/>
      <c r="H28" s="382"/>
      <c r="I28" s="382"/>
      <c r="J28" s="273"/>
      <c r="K28" s="383"/>
      <c r="L28" s="382"/>
      <c r="M28" s="382"/>
      <c r="N28" s="382"/>
      <c r="O28" s="47"/>
      <c r="P28" s="383"/>
      <c r="Q28" s="382"/>
      <c r="R28" s="382"/>
      <c r="S28" s="382"/>
      <c r="T28" s="47"/>
      <c r="U28" s="383"/>
      <c r="V28" s="382"/>
      <c r="W28" s="382"/>
      <c r="X28" s="382"/>
      <c r="Y28" s="47"/>
      <c r="Z28" s="383"/>
      <c r="AA28" s="382"/>
      <c r="AB28" s="382"/>
      <c r="AC28" s="382"/>
      <c r="AD28" s="50"/>
      <c r="AE28" s="166"/>
      <c r="AF28" s="60"/>
      <c r="AG28" s="60"/>
      <c r="AH28" s="60"/>
      <c r="AI28" s="50"/>
      <c r="AJ28" s="166"/>
      <c r="AK28" s="60"/>
      <c r="AL28" s="60"/>
      <c r="AM28" s="60"/>
      <c r="AN28" s="50"/>
      <c r="AO28" s="359"/>
      <c r="AP28" s="453"/>
    </row>
    <row r="29" spans="1:42" ht="13.5" thickBot="1">
      <c r="A29" s="8" t="s">
        <v>32</v>
      </c>
      <c r="B29" s="491" t="s">
        <v>33</v>
      </c>
      <c r="C29" s="492"/>
      <c r="D29" s="128">
        <f>D30+D40+D43</f>
        <v>42</v>
      </c>
      <c r="E29" s="129">
        <f>E30+E40+E43</f>
        <v>48</v>
      </c>
      <c r="F29" s="18">
        <f>F30+F40+F43</f>
        <v>3</v>
      </c>
      <c r="G29" s="19">
        <f>G30+G40+G43</f>
        <v>1</v>
      </c>
      <c r="H29" s="19">
        <f>H30+H40+H43</f>
        <v>4</v>
      </c>
      <c r="I29" s="19"/>
      <c r="J29" s="54">
        <f>J30+J40+J43</f>
        <v>9</v>
      </c>
      <c r="K29" s="19">
        <f>K30+K40+K43</f>
        <v>5</v>
      </c>
      <c r="L29" s="19">
        <f>L30+L40+L43</f>
        <v>3</v>
      </c>
      <c r="M29" s="19">
        <f>M30+M40+M43</f>
        <v>6</v>
      </c>
      <c r="N29" s="19"/>
      <c r="O29" s="55">
        <f>O30+O40+O43</f>
        <v>15</v>
      </c>
      <c r="P29" s="18">
        <f>P30+P40+P43</f>
        <v>4</v>
      </c>
      <c r="Q29" s="19">
        <f>Q30+Q40+Q43</f>
        <v>3</v>
      </c>
      <c r="R29" s="19">
        <f>R30+R40+R43</f>
        <v>0</v>
      </c>
      <c r="S29" s="19"/>
      <c r="T29" s="54">
        <f>T30+T40+T43</f>
        <v>9</v>
      </c>
      <c r="U29" s="19">
        <f>U30+U40+U43</f>
        <v>8</v>
      </c>
      <c r="V29" s="19">
        <f>V30+V40+V43</f>
        <v>4</v>
      </c>
      <c r="W29" s="19">
        <f>W30+W40+W43</f>
        <v>1</v>
      </c>
      <c r="X29" s="19"/>
      <c r="Y29" s="55">
        <f>Y30+Y40+Y43</f>
        <v>15</v>
      </c>
      <c r="Z29" s="18">
        <f>Z30+Z40+Z43</f>
        <v>0</v>
      </c>
      <c r="AA29" s="19">
        <f>AA30+AA40+AA43</f>
        <v>0</v>
      </c>
      <c r="AB29" s="19">
        <f>AB30+AB40+AB43</f>
        <v>0</v>
      </c>
      <c r="AC29" s="19"/>
      <c r="AD29" s="54">
        <f>AD30+AD40+AD43</f>
        <v>0</v>
      </c>
      <c r="AE29" s="19">
        <f>AE30+AE40+AE43</f>
        <v>0</v>
      </c>
      <c r="AF29" s="19">
        <f>AF30+AF40+AF43</f>
        <v>0</v>
      </c>
      <c r="AG29" s="19">
        <f>AG30+AG40+AG43</f>
        <v>0</v>
      </c>
      <c r="AH29" s="19"/>
      <c r="AI29" s="55">
        <f>AI30+AI40+AI43</f>
        <v>0</v>
      </c>
      <c r="AJ29" s="18">
        <f>AJ30+AJ40+AJ43</f>
        <v>0</v>
      </c>
      <c r="AK29" s="19">
        <f>AK30+AK40+AK43</f>
        <v>0</v>
      </c>
      <c r="AL29" s="19">
        <f>AL30+AL40+AL43</f>
        <v>0</v>
      </c>
      <c r="AM29" s="19"/>
      <c r="AN29" s="55">
        <f>AN30+AN40+AN43</f>
        <v>0</v>
      </c>
      <c r="AO29" s="4"/>
      <c r="AP29" s="454"/>
    </row>
    <row r="30" spans="1:42" ht="13.5" thickBot="1">
      <c r="A30" s="130"/>
      <c r="B30" s="293"/>
      <c r="C30" s="258" t="s">
        <v>34</v>
      </c>
      <c r="D30" s="131">
        <f>SUM(D31:D39)</f>
        <v>30</v>
      </c>
      <c r="E30" s="99">
        <f>SUM(E31:E39)</f>
        <v>36</v>
      </c>
      <c r="F30" s="113">
        <f>SUM(F31:F39)</f>
        <v>2</v>
      </c>
      <c r="G30" s="112">
        <f>SUM(G31:G39)</f>
        <v>0</v>
      </c>
      <c r="H30" s="112">
        <f aca="true" t="shared" si="4" ref="H30:AN30">SUM(H31:H39)</f>
        <v>0</v>
      </c>
      <c r="I30" s="112">
        <f t="shared" si="4"/>
        <v>0</v>
      </c>
      <c r="J30" s="272">
        <f t="shared" si="4"/>
        <v>3</v>
      </c>
      <c r="K30" s="132">
        <f t="shared" si="4"/>
        <v>4</v>
      </c>
      <c r="L30" s="16">
        <f t="shared" si="4"/>
        <v>2</v>
      </c>
      <c r="M30" s="16">
        <f t="shared" si="4"/>
        <v>2</v>
      </c>
      <c r="N30" s="16">
        <f t="shared" si="4"/>
        <v>0</v>
      </c>
      <c r="O30" s="133">
        <f t="shared" si="4"/>
        <v>9</v>
      </c>
      <c r="P30" s="112">
        <f t="shared" si="4"/>
        <v>4</v>
      </c>
      <c r="Q30" s="112">
        <f t="shared" si="4"/>
        <v>3</v>
      </c>
      <c r="R30" s="112">
        <f t="shared" si="4"/>
        <v>0</v>
      </c>
      <c r="S30" s="112">
        <f t="shared" si="4"/>
        <v>0</v>
      </c>
      <c r="T30" s="97">
        <f t="shared" si="4"/>
        <v>9</v>
      </c>
      <c r="U30" s="132">
        <f t="shared" si="4"/>
        <v>8</v>
      </c>
      <c r="V30" s="16">
        <f t="shared" si="4"/>
        <v>4</v>
      </c>
      <c r="W30" s="16">
        <f t="shared" si="4"/>
        <v>1</v>
      </c>
      <c r="X30" s="16">
        <f t="shared" si="4"/>
        <v>0</v>
      </c>
      <c r="Y30" s="133">
        <f t="shared" si="4"/>
        <v>15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112">
        <f t="shared" si="4"/>
        <v>0</v>
      </c>
      <c r="AD30" s="97">
        <f t="shared" si="4"/>
        <v>0</v>
      </c>
      <c r="AE30" s="132">
        <f t="shared" si="4"/>
        <v>0</v>
      </c>
      <c r="AF30" s="16">
        <f t="shared" si="4"/>
        <v>0</v>
      </c>
      <c r="AG30" s="16">
        <f t="shared" si="4"/>
        <v>0</v>
      </c>
      <c r="AH30" s="16">
        <f t="shared" si="4"/>
        <v>0</v>
      </c>
      <c r="AI30" s="133">
        <f t="shared" si="4"/>
        <v>0</v>
      </c>
      <c r="AJ30" s="112">
        <f t="shared" si="4"/>
        <v>0</v>
      </c>
      <c r="AK30" s="112">
        <f t="shared" si="4"/>
        <v>0</v>
      </c>
      <c r="AL30" s="112">
        <f t="shared" si="4"/>
        <v>0</v>
      </c>
      <c r="AM30" s="112">
        <f t="shared" si="4"/>
        <v>0</v>
      </c>
      <c r="AN30" s="97">
        <f t="shared" si="4"/>
        <v>0</v>
      </c>
      <c r="AO30" s="2"/>
      <c r="AP30" s="450"/>
    </row>
    <row r="31" spans="1:42" ht="12.75">
      <c r="A31" s="134" t="s">
        <v>187</v>
      </c>
      <c r="B31" s="163" t="s">
        <v>250</v>
      </c>
      <c r="C31" s="251" t="s">
        <v>174</v>
      </c>
      <c r="D31" s="135">
        <f>F31+G31+H31+K31+L31+M31+P31+Q31+R31+U31+V31+W31+Z31+AA31+AB31+AE31+AF31+AG31+AJ31+AK31+AL31</f>
        <v>2</v>
      </c>
      <c r="E31" s="136">
        <f>J31+O31+T31+Y31+AD31+AI31+AN31</f>
        <v>3</v>
      </c>
      <c r="F31" s="20">
        <v>2</v>
      </c>
      <c r="G31" s="20">
        <v>0</v>
      </c>
      <c r="H31" s="20">
        <v>0</v>
      </c>
      <c r="I31" s="20" t="s">
        <v>23</v>
      </c>
      <c r="J31" s="93">
        <v>3</v>
      </c>
      <c r="K31" s="20"/>
      <c r="L31" s="20"/>
      <c r="M31" s="20"/>
      <c r="N31" s="20"/>
      <c r="O31" s="22"/>
      <c r="P31" s="23"/>
      <c r="Q31" s="20"/>
      <c r="R31" s="20"/>
      <c r="S31" s="20"/>
      <c r="T31" s="21"/>
      <c r="U31" s="20"/>
      <c r="V31" s="20"/>
      <c r="W31" s="20"/>
      <c r="X31" s="20"/>
      <c r="Y31" s="22"/>
      <c r="Z31" s="26"/>
      <c r="AA31" s="24"/>
      <c r="AB31" s="24"/>
      <c r="AC31" s="24"/>
      <c r="AD31" s="27"/>
      <c r="AE31" s="24"/>
      <c r="AF31" s="24"/>
      <c r="AG31" s="24"/>
      <c r="AH31" s="24"/>
      <c r="AI31" s="25"/>
      <c r="AJ31" s="26"/>
      <c r="AK31" s="24"/>
      <c r="AL31" s="24"/>
      <c r="AM31" s="24"/>
      <c r="AN31" s="25"/>
      <c r="AO31" s="353"/>
      <c r="AP31" s="446"/>
    </row>
    <row r="32" spans="1:42" ht="12.75">
      <c r="A32" s="134" t="s">
        <v>188</v>
      </c>
      <c r="B32" s="163" t="s">
        <v>251</v>
      </c>
      <c r="C32" s="251" t="s">
        <v>141</v>
      </c>
      <c r="D32" s="125">
        <f aca="true" t="shared" si="5" ref="D32:D43">F32+G32+H32+K32+L32+M32+P32+Q32+R32+U32+V32+W32+Z32+AA32+AB32+AE32+AF32+AG32+AJ32+AK32+AL32</f>
        <v>4</v>
      </c>
      <c r="E32" s="46">
        <f aca="true" t="shared" si="6" ref="E32:E43">J32+O32+T32+Y32+AD32+AI32+AN32</f>
        <v>5</v>
      </c>
      <c r="F32" s="20"/>
      <c r="G32" s="20"/>
      <c r="H32" s="20"/>
      <c r="I32" s="20"/>
      <c r="J32" s="93"/>
      <c r="K32" s="20">
        <v>2</v>
      </c>
      <c r="L32" s="20">
        <v>2</v>
      </c>
      <c r="M32" s="20">
        <v>0</v>
      </c>
      <c r="N32" s="20" t="s">
        <v>23</v>
      </c>
      <c r="O32" s="22">
        <v>5</v>
      </c>
      <c r="P32" s="23"/>
      <c r="Q32" s="20"/>
      <c r="R32" s="20"/>
      <c r="S32" s="20"/>
      <c r="T32" s="21"/>
      <c r="U32" s="20"/>
      <c r="V32" s="20"/>
      <c r="W32" s="20"/>
      <c r="X32" s="20"/>
      <c r="Y32" s="22"/>
      <c r="Z32" s="26"/>
      <c r="AA32" s="24"/>
      <c r="AB32" s="24"/>
      <c r="AC32" s="24"/>
      <c r="AD32" s="27"/>
      <c r="AE32" s="24"/>
      <c r="AF32" s="24"/>
      <c r="AG32" s="24"/>
      <c r="AH32" s="24"/>
      <c r="AI32" s="25"/>
      <c r="AJ32" s="26"/>
      <c r="AK32" s="24"/>
      <c r="AL32" s="24"/>
      <c r="AM32" s="24"/>
      <c r="AN32" s="25"/>
      <c r="AO32" s="354"/>
      <c r="AP32" s="451"/>
    </row>
    <row r="33" spans="1:42" ht="12.75">
      <c r="A33" s="134" t="s">
        <v>189</v>
      </c>
      <c r="B33" s="163" t="s">
        <v>252</v>
      </c>
      <c r="C33" s="251" t="s">
        <v>35</v>
      </c>
      <c r="D33" s="125">
        <f t="shared" si="5"/>
        <v>3</v>
      </c>
      <c r="E33" s="46">
        <f t="shared" si="6"/>
        <v>4</v>
      </c>
      <c r="F33" s="20"/>
      <c r="G33" s="20"/>
      <c r="H33" s="20"/>
      <c r="I33" s="20"/>
      <c r="J33" s="93"/>
      <c r="K33" s="20"/>
      <c r="L33" s="20"/>
      <c r="M33" s="20"/>
      <c r="N33" s="20"/>
      <c r="O33" s="22"/>
      <c r="P33" s="23">
        <v>2</v>
      </c>
      <c r="Q33" s="20">
        <v>1</v>
      </c>
      <c r="R33" s="20">
        <v>0</v>
      </c>
      <c r="S33" s="20" t="s">
        <v>23</v>
      </c>
      <c r="T33" s="21">
        <v>4</v>
      </c>
      <c r="U33" s="20"/>
      <c r="V33" s="20"/>
      <c r="W33" s="20"/>
      <c r="X33" s="20"/>
      <c r="Y33" s="22"/>
      <c r="Z33" s="26"/>
      <c r="AA33" s="24"/>
      <c r="AB33" s="24"/>
      <c r="AC33" s="24"/>
      <c r="AD33" s="27"/>
      <c r="AE33" s="24"/>
      <c r="AF33" s="24"/>
      <c r="AG33" s="24"/>
      <c r="AH33" s="24"/>
      <c r="AI33" s="25"/>
      <c r="AJ33" s="26"/>
      <c r="AK33" s="24"/>
      <c r="AL33" s="24"/>
      <c r="AM33" s="24"/>
      <c r="AN33" s="25"/>
      <c r="AO33" s="354"/>
      <c r="AP33" s="447"/>
    </row>
    <row r="34" spans="1:42" ht="12.75">
      <c r="A34" s="134" t="s">
        <v>190</v>
      </c>
      <c r="B34" s="163" t="s">
        <v>253</v>
      </c>
      <c r="C34" s="259" t="s">
        <v>36</v>
      </c>
      <c r="D34" s="125">
        <f t="shared" si="5"/>
        <v>4</v>
      </c>
      <c r="E34" s="46">
        <f t="shared" si="6"/>
        <v>5</v>
      </c>
      <c r="F34" s="20"/>
      <c r="G34" s="20"/>
      <c r="H34" s="20"/>
      <c r="I34" s="20"/>
      <c r="J34" s="93"/>
      <c r="K34" s="20"/>
      <c r="L34" s="20"/>
      <c r="M34" s="20"/>
      <c r="N34" s="20"/>
      <c r="O34" s="22"/>
      <c r="P34" s="23">
        <v>2</v>
      </c>
      <c r="Q34" s="20">
        <v>2</v>
      </c>
      <c r="R34" s="20">
        <v>0</v>
      </c>
      <c r="S34" s="20" t="s">
        <v>23</v>
      </c>
      <c r="T34" s="21">
        <v>5</v>
      </c>
      <c r="U34" s="20"/>
      <c r="V34" s="20"/>
      <c r="W34" s="20"/>
      <c r="X34" s="20"/>
      <c r="Y34" s="22"/>
      <c r="Z34" s="26"/>
      <c r="AA34" s="24"/>
      <c r="AB34" s="24"/>
      <c r="AC34" s="24"/>
      <c r="AD34" s="27"/>
      <c r="AE34" s="24"/>
      <c r="AF34" s="24"/>
      <c r="AG34" s="24"/>
      <c r="AH34" s="24"/>
      <c r="AI34" s="25"/>
      <c r="AJ34" s="26"/>
      <c r="AK34" s="24"/>
      <c r="AL34" s="24"/>
      <c r="AM34" s="24"/>
      <c r="AN34" s="25"/>
      <c r="AO34" s="354" t="s">
        <v>188</v>
      </c>
      <c r="AP34" s="452" t="s">
        <v>141</v>
      </c>
    </row>
    <row r="35" spans="1:42" ht="12.75">
      <c r="A35" s="134" t="s">
        <v>191</v>
      </c>
      <c r="B35" s="163" t="s">
        <v>254</v>
      </c>
      <c r="C35" s="259" t="s">
        <v>37</v>
      </c>
      <c r="D35" s="125">
        <f t="shared" si="5"/>
        <v>2</v>
      </c>
      <c r="E35" s="46">
        <f t="shared" si="6"/>
        <v>2</v>
      </c>
      <c r="F35" s="20"/>
      <c r="G35" s="20"/>
      <c r="H35" s="20"/>
      <c r="I35" s="20"/>
      <c r="J35" s="93"/>
      <c r="K35" s="20"/>
      <c r="L35" s="20"/>
      <c r="M35" s="20"/>
      <c r="N35" s="20"/>
      <c r="O35" s="22"/>
      <c r="P35" s="23"/>
      <c r="Q35" s="20"/>
      <c r="R35" s="20"/>
      <c r="S35" s="20"/>
      <c r="T35" s="21"/>
      <c r="U35" s="20">
        <v>2</v>
      </c>
      <c r="V35" s="20">
        <v>0</v>
      </c>
      <c r="W35" s="20">
        <v>0</v>
      </c>
      <c r="X35" s="20" t="s">
        <v>23</v>
      </c>
      <c r="Y35" s="22">
        <v>2</v>
      </c>
      <c r="Z35" s="26"/>
      <c r="AA35" s="24"/>
      <c r="AB35" s="24"/>
      <c r="AC35" s="24"/>
      <c r="AD35" s="27"/>
      <c r="AE35" s="24"/>
      <c r="AF35" s="24"/>
      <c r="AG35" s="24"/>
      <c r="AH35" s="24"/>
      <c r="AI35" s="25"/>
      <c r="AJ35" s="26"/>
      <c r="AK35" s="24"/>
      <c r="AL35" s="24"/>
      <c r="AM35" s="24"/>
      <c r="AN35" s="25"/>
      <c r="AO35" s="354"/>
      <c r="AP35" s="455"/>
    </row>
    <row r="36" spans="1:42" ht="12.75">
      <c r="A36" s="134" t="s">
        <v>192</v>
      </c>
      <c r="B36" s="163" t="s">
        <v>255</v>
      </c>
      <c r="C36" s="259" t="s">
        <v>38</v>
      </c>
      <c r="D36" s="125">
        <f t="shared" si="5"/>
        <v>4</v>
      </c>
      <c r="E36" s="46">
        <f t="shared" si="6"/>
        <v>5</v>
      </c>
      <c r="F36" s="20"/>
      <c r="G36" s="20"/>
      <c r="H36" s="20"/>
      <c r="I36" s="20"/>
      <c r="J36" s="93"/>
      <c r="K36" s="20"/>
      <c r="L36" s="20"/>
      <c r="M36" s="20"/>
      <c r="N36" s="20"/>
      <c r="O36" s="22"/>
      <c r="P36" s="23"/>
      <c r="Q36" s="20"/>
      <c r="R36" s="20"/>
      <c r="S36" s="20"/>
      <c r="T36" s="21"/>
      <c r="U36" s="20">
        <v>2</v>
      </c>
      <c r="V36" s="20">
        <v>2</v>
      </c>
      <c r="W36" s="20">
        <v>0</v>
      </c>
      <c r="X36" s="20" t="s">
        <v>179</v>
      </c>
      <c r="Y36" s="22">
        <v>5</v>
      </c>
      <c r="Z36" s="26"/>
      <c r="AA36" s="24"/>
      <c r="AB36" s="24"/>
      <c r="AC36" s="24"/>
      <c r="AD36" s="27"/>
      <c r="AE36" s="24"/>
      <c r="AF36" s="24"/>
      <c r="AG36" s="24"/>
      <c r="AH36" s="24"/>
      <c r="AI36" s="25"/>
      <c r="AJ36" s="26"/>
      <c r="AK36" s="24"/>
      <c r="AL36" s="24"/>
      <c r="AM36" s="24"/>
      <c r="AN36" s="25"/>
      <c r="AO36" s="354" t="s">
        <v>188</v>
      </c>
      <c r="AP36" s="452" t="s">
        <v>141</v>
      </c>
    </row>
    <row r="37" spans="1:42" ht="12.75">
      <c r="A37" s="134" t="s">
        <v>103</v>
      </c>
      <c r="B37" s="163" t="s">
        <v>256</v>
      </c>
      <c r="C37" s="259" t="s">
        <v>40</v>
      </c>
      <c r="D37" s="125">
        <f t="shared" si="5"/>
        <v>4</v>
      </c>
      <c r="E37" s="46">
        <f t="shared" si="6"/>
        <v>5</v>
      </c>
      <c r="F37" s="20"/>
      <c r="G37" s="20"/>
      <c r="H37" s="20"/>
      <c r="I37" s="20"/>
      <c r="J37" s="93"/>
      <c r="K37" s="20"/>
      <c r="L37" s="20"/>
      <c r="M37" s="20"/>
      <c r="N37" s="20"/>
      <c r="O37" s="22"/>
      <c r="P37" s="23"/>
      <c r="Q37" s="20"/>
      <c r="R37" s="20"/>
      <c r="S37" s="20"/>
      <c r="T37" s="21"/>
      <c r="U37" s="23">
        <v>2</v>
      </c>
      <c r="V37" s="20">
        <v>2</v>
      </c>
      <c r="W37" s="20">
        <v>0</v>
      </c>
      <c r="X37" s="20" t="s">
        <v>23</v>
      </c>
      <c r="Y37" s="21">
        <v>5</v>
      </c>
      <c r="Z37" s="26"/>
      <c r="AA37" s="24"/>
      <c r="AB37" s="24"/>
      <c r="AC37" s="24"/>
      <c r="AD37" s="27"/>
      <c r="AE37" s="24"/>
      <c r="AF37" s="24"/>
      <c r="AG37" s="24"/>
      <c r="AH37" s="24"/>
      <c r="AI37" s="25"/>
      <c r="AJ37" s="26"/>
      <c r="AK37" s="24"/>
      <c r="AL37" s="24"/>
      <c r="AM37" s="24"/>
      <c r="AN37" s="25"/>
      <c r="AO37" s="354" t="s">
        <v>97</v>
      </c>
      <c r="AP37" s="447" t="s">
        <v>28</v>
      </c>
    </row>
    <row r="38" spans="1:42" ht="12.75">
      <c r="A38" s="134" t="s">
        <v>104</v>
      </c>
      <c r="B38" s="163" t="s">
        <v>257</v>
      </c>
      <c r="C38" s="259" t="s">
        <v>41</v>
      </c>
      <c r="D38" s="125">
        <f t="shared" si="5"/>
        <v>4</v>
      </c>
      <c r="E38" s="46">
        <f t="shared" si="6"/>
        <v>4</v>
      </c>
      <c r="F38" s="20"/>
      <c r="G38" s="20"/>
      <c r="H38" s="20"/>
      <c r="I38" s="20"/>
      <c r="J38" s="93"/>
      <c r="K38" s="66">
        <v>2</v>
      </c>
      <c r="L38" s="66">
        <v>0</v>
      </c>
      <c r="M38" s="66">
        <v>2</v>
      </c>
      <c r="N38" s="20" t="s">
        <v>23</v>
      </c>
      <c r="O38" s="22">
        <v>4</v>
      </c>
      <c r="P38" s="23"/>
      <c r="Q38" s="20"/>
      <c r="R38" s="20"/>
      <c r="S38" s="20"/>
      <c r="T38" s="21"/>
      <c r="U38" s="20"/>
      <c r="V38" s="20"/>
      <c r="W38" s="20"/>
      <c r="X38" s="20"/>
      <c r="Y38" s="22"/>
      <c r="Z38" s="26"/>
      <c r="AA38" s="24"/>
      <c r="AB38" s="24"/>
      <c r="AC38" s="24"/>
      <c r="AD38" s="27"/>
      <c r="AE38" s="24"/>
      <c r="AF38" s="24"/>
      <c r="AG38" s="24"/>
      <c r="AH38" s="24"/>
      <c r="AI38" s="25"/>
      <c r="AJ38" s="26"/>
      <c r="AK38" s="24"/>
      <c r="AL38" s="24"/>
      <c r="AM38" s="24"/>
      <c r="AN38" s="25"/>
      <c r="AO38" s="354" t="s">
        <v>12</v>
      </c>
      <c r="AP38" s="447" t="s">
        <v>24</v>
      </c>
    </row>
    <row r="39" spans="1:42" ht="13.5" thickBot="1">
      <c r="A39" s="134" t="s">
        <v>163</v>
      </c>
      <c r="B39" s="294" t="s">
        <v>258</v>
      </c>
      <c r="C39" s="260" t="s">
        <v>172</v>
      </c>
      <c r="D39" s="137">
        <f t="shared" si="5"/>
        <v>3</v>
      </c>
      <c r="E39" s="138">
        <f t="shared" si="6"/>
        <v>3</v>
      </c>
      <c r="F39" s="28"/>
      <c r="G39" s="28"/>
      <c r="H39" s="28"/>
      <c r="I39" s="28"/>
      <c r="J39" s="274"/>
      <c r="K39" s="28"/>
      <c r="L39" s="28"/>
      <c r="M39" s="28"/>
      <c r="N39" s="28"/>
      <c r="O39" s="7"/>
      <c r="P39" s="30"/>
      <c r="Q39" s="28"/>
      <c r="R39" s="28"/>
      <c r="S39" s="28"/>
      <c r="T39" s="29"/>
      <c r="U39" s="28">
        <v>2</v>
      </c>
      <c r="V39" s="28">
        <v>0</v>
      </c>
      <c r="W39" s="28">
        <v>1</v>
      </c>
      <c r="X39" s="28" t="s">
        <v>179</v>
      </c>
      <c r="Y39" s="7">
        <v>3</v>
      </c>
      <c r="Z39" s="32"/>
      <c r="AA39" s="31"/>
      <c r="AB39" s="31"/>
      <c r="AC39" s="31"/>
      <c r="AD39" s="33"/>
      <c r="AE39" s="31"/>
      <c r="AF39" s="31"/>
      <c r="AG39" s="31"/>
      <c r="AH39" s="31"/>
      <c r="AI39" s="10"/>
      <c r="AJ39" s="32"/>
      <c r="AK39" s="31"/>
      <c r="AL39" s="31"/>
      <c r="AM39" s="31"/>
      <c r="AN39" s="10"/>
      <c r="AO39" s="352"/>
      <c r="AP39" s="449"/>
    </row>
    <row r="40" spans="1:42" ht="13.5" thickBot="1">
      <c r="A40" s="130"/>
      <c r="B40" s="295"/>
      <c r="C40" s="257" t="s">
        <v>145</v>
      </c>
      <c r="D40" s="245">
        <f>SUM(D41:D42)</f>
        <v>8</v>
      </c>
      <c r="E40" s="246">
        <f>SUM(E41:E42)</f>
        <v>8</v>
      </c>
      <c r="F40" s="247">
        <f>SUM(F41:F42)</f>
        <v>0</v>
      </c>
      <c r="G40" s="247">
        <f>SUM(G41:G42)</f>
        <v>0</v>
      </c>
      <c r="H40" s="247">
        <f aca="true" t="shared" si="7" ref="H40:P40">SUM(H41:H42)</f>
        <v>4</v>
      </c>
      <c r="I40" s="247">
        <f t="shared" si="7"/>
        <v>0</v>
      </c>
      <c r="J40" s="248">
        <f t="shared" si="7"/>
        <v>4</v>
      </c>
      <c r="K40" s="249">
        <f t="shared" si="7"/>
        <v>0</v>
      </c>
      <c r="L40" s="247">
        <f t="shared" si="7"/>
        <v>0</v>
      </c>
      <c r="M40" s="247">
        <f t="shared" si="7"/>
        <v>4</v>
      </c>
      <c r="N40" s="247">
        <f t="shared" si="7"/>
        <v>0</v>
      </c>
      <c r="O40" s="250">
        <f t="shared" si="7"/>
        <v>4</v>
      </c>
      <c r="P40" s="247">
        <f t="shared" si="7"/>
        <v>0</v>
      </c>
      <c r="Q40" s="247">
        <f aca="true" t="shared" si="8" ref="Q40:AN40">SUM(Q41:Q42)</f>
        <v>0</v>
      </c>
      <c r="R40" s="247">
        <f t="shared" si="8"/>
        <v>0</v>
      </c>
      <c r="S40" s="247">
        <f t="shared" si="8"/>
        <v>0</v>
      </c>
      <c r="T40" s="248">
        <f t="shared" si="8"/>
        <v>0</v>
      </c>
      <c r="U40" s="249">
        <f t="shared" si="8"/>
        <v>0</v>
      </c>
      <c r="V40" s="247">
        <f t="shared" si="8"/>
        <v>0</v>
      </c>
      <c r="W40" s="247">
        <f t="shared" si="8"/>
        <v>0</v>
      </c>
      <c r="X40" s="247">
        <f t="shared" si="8"/>
        <v>0</v>
      </c>
      <c r="Y40" s="250">
        <f t="shared" si="8"/>
        <v>0</v>
      </c>
      <c r="Z40" s="247">
        <f t="shared" si="8"/>
        <v>0</v>
      </c>
      <c r="AA40" s="247">
        <f t="shared" si="8"/>
        <v>0</v>
      </c>
      <c r="AB40" s="247">
        <f t="shared" si="8"/>
        <v>0</v>
      </c>
      <c r="AC40" s="247">
        <f t="shared" si="8"/>
        <v>0</v>
      </c>
      <c r="AD40" s="248">
        <f t="shared" si="8"/>
        <v>0</v>
      </c>
      <c r="AE40" s="249">
        <f t="shared" si="8"/>
        <v>0</v>
      </c>
      <c r="AF40" s="247">
        <f t="shared" si="8"/>
        <v>0</v>
      </c>
      <c r="AG40" s="247">
        <f t="shared" si="8"/>
        <v>0</v>
      </c>
      <c r="AH40" s="247">
        <f t="shared" si="8"/>
        <v>0</v>
      </c>
      <c r="AI40" s="250">
        <f t="shared" si="8"/>
        <v>0</v>
      </c>
      <c r="AJ40" s="247">
        <f t="shared" si="8"/>
        <v>0</v>
      </c>
      <c r="AK40" s="247">
        <f t="shared" si="8"/>
        <v>0</v>
      </c>
      <c r="AL40" s="247">
        <f t="shared" si="8"/>
        <v>0</v>
      </c>
      <c r="AM40" s="247">
        <f t="shared" si="8"/>
        <v>0</v>
      </c>
      <c r="AN40" s="247">
        <f t="shared" si="8"/>
        <v>0</v>
      </c>
      <c r="AO40" s="5"/>
      <c r="AP40" s="456"/>
    </row>
    <row r="41" spans="1:42" ht="12.75">
      <c r="A41" s="134" t="s">
        <v>105</v>
      </c>
      <c r="B41" s="163" t="s">
        <v>259</v>
      </c>
      <c r="C41" s="259" t="s">
        <v>159</v>
      </c>
      <c r="D41" s="164">
        <f>F41+G41+H41+K41+L41+M41+P41+Q41+R41+U41+V41+W41+Z41+AA41+AB41+AE41+AF41+AG41+AJ41+AK41+AL41</f>
        <v>4</v>
      </c>
      <c r="E41" s="46">
        <f>J41+O41+T41+Y41+AD41+AI41+AN41</f>
        <v>4</v>
      </c>
      <c r="F41" s="20">
        <v>0</v>
      </c>
      <c r="G41" s="20">
        <v>0</v>
      </c>
      <c r="H41" s="20">
        <v>4</v>
      </c>
      <c r="I41" s="20" t="s">
        <v>179</v>
      </c>
      <c r="J41" s="93">
        <v>4</v>
      </c>
      <c r="K41" s="20"/>
      <c r="L41" s="20"/>
      <c r="M41" s="20"/>
      <c r="N41" s="20"/>
      <c r="O41" s="22"/>
      <c r="P41" s="23"/>
      <c r="Q41" s="20"/>
      <c r="R41" s="20"/>
      <c r="S41" s="20"/>
      <c r="T41" s="21"/>
      <c r="U41" s="20"/>
      <c r="V41" s="20"/>
      <c r="W41" s="20"/>
      <c r="X41" s="20"/>
      <c r="Y41" s="22"/>
      <c r="Z41" s="26"/>
      <c r="AA41" s="24"/>
      <c r="AB41" s="24"/>
      <c r="AC41" s="24"/>
      <c r="AD41" s="27"/>
      <c r="AE41" s="24"/>
      <c r="AF41" s="24"/>
      <c r="AG41" s="24"/>
      <c r="AH41" s="24"/>
      <c r="AI41" s="25"/>
      <c r="AJ41" s="26"/>
      <c r="AK41" s="24"/>
      <c r="AL41" s="24"/>
      <c r="AM41" s="24"/>
      <c r="AN41" s="25"/>
      <c r="AO41" s="353"/>
      <c r="AP41" s="457"/>
    </row>
    <row r="42" spans="1:42" ht="13.5" thickBot="1">
      <c r="A42" s="134" t="s">
        <v>106</v>
      </c>
      <c r="B42" s="294" t="s">
        <v>260</v>
      </c>
      <c r="C42" s="260" t="s">
        <v>160</v>
      </c>
      <c r="D42" s="52">
        <v>4</v>
      </c>
      <c r="E42" s="180">
        <v>4</v>
      </c>
      <c r="F42" s="28"/>
      <c r="G42" s="28"/>
      <c r="H42" s="28"/>
      <c r="I42" s="28"/>
      <c r="J42" s="274"/>
      <c r="K42" s="28">
        <v>0</v>
      </c>
      <c r="L42" s="28">
        <v>0</v>
      </c>
      <c r="M42" s="28">
        <v>4</v>
      </c>
      <c r="N42" s="28" t="s">
        <v>179</v>
      </c>
      <c r="O42" s="7">
        <v>4</v>
      </c>
      <c r="P42" s="30"/>
      <c r="Q42" s="28"/>
      <c r="R42" s="28"/>
      <c r="S42" s="28"/>
      <c r="T42" s="29"/>
      <c r="U42" s="28"/>
      <c r="V42" s="28"/>
      <c r="W42" s="28"/>
      <c r="X42" s="28"/>
      <c r="Y42" s="7"/>
      <c r="Z42" s="32"/>
      <c r="AA42" s="31"/>
      <c r="AB42" s="31"/>
      <c r="AC42" s="31"/>
      <c r="AD42" s="33"/>
      <c r="AE42" s="31"/>
      <c r="AF42" s="31"/>
      <c r="AG42" s="31"/>
      <c r="AH42" s="31"/>
      <c r="AI42" s="10"/>
      <c r="AJ42" s="32"/>
      <c r="AK42" s="31"/>
      <c r="AL42" s="31"/>
      <c r="AM42" s="31"/>
      <c r="AN42" s="10"/>
      <c r="AO42" s="352" t="s">
        <v>105</v>
      </c>
      <c r="AP42" s="458" t="s">
        <v>159</v>
      </c>
    </row>
    <row r="43" spans="1:42" ht="24.75" customHeight="1" thickBot="1">
      <c r="A43" s="130"/>
      <c r="B43" s="243" t="s">
        <v>261</v>
      </c>
      <c r="C43" s="399" t="s">
        <v>201</v>
      </c>
      <c r="D43" s="181">
        <f t="shared" si="5"/>
        <v>4</v>
      </c>
      <c r="E43" s="120">
        <f t="shared" si="6"/>
        <v>4</v>
      </c>
      <c r="F43" s="16">
        <v>1</v>
      </c>
      <c r="G43" s="16">
        <v>1</v>
      </c>
      <c r="H43" s="16">
        <v>0</v>
      </c>
      <c r="I43" s="16" t="s">
        <v>179</v>
      </c>
      <c r="J43" s="276">
        <v>2</v>
      </c>
      <c r="K43" s="16">
        <v>1</v>
      </c>
      <c r="L43" s="16">
        <v>1</v>
      </c>
      <c r="M43" s="16">
        <v>0</v>
      </c>
      <c r="N43" s="16" t="s">
        <v>179</v>
      </c>
      <c r="O43" s="94">
        <v>2</v>
      </c>
      <c r="P43" s="132"/>
      <c r="Q43" s="16"/>
      <c r="R43" s="16"/>
      <c r="S43" s="16"/>
      <c r="T43" s="365"/>
      <c r="U43" s="16"/>
      <c r="V43" s="16"/>
      <c r="W43" s="16"/>
      <c r="X43" s="16"/>
      <c r="Y43" s="94"/>
      <c r="Z43" s="139"/>
      <c r="AA43" s="140"/>
      <c r="AB43" s="140"/>
      <c r="AC43" s="140"/>
      <c r="AD43" s="363"/>
      <c r="AE43" s="140"/>
      <c r="AF43" s="140"/>
      <c r="AG43" s="140"/>
      <c r="AH43" s="140"/>
      <c r="AI43" s="363"/>
      <c r="AJ43" s="140"/>
      <c r="AK43" s="140"/>
      <c r="AL43" s="140"/>
      <c r="AM43" s="140"/>
      <c r="AN43" s="363"/>
      <c r="AO43" s="361"/>
      <c r="AP43" s="450"/>
    </row>
    <row r="44" spans="1:42" ht="12.75">
      <c r="A44" s="190" t="s">
        <v>107</v>
      </c>
      <c r="B44" s="389"/>
      <c r="C44" s="400" t="s">
        <v>198</v>
      </c>
      <c r="D44" s="146"/>
      <c r="E44" s="136"/>
      <c r="F44" s="391"/>
      <c r="G44" s="393"/>
      <c r="H44" s="196"/>
      <c r="I44" s="196"/>
      <c r="J44" s="315"/>
      <c r="K44" s="391"/>
      <c r="L44" s="196"/>
      <c r="M44" s="196"/>
      <c r="N44" s="196"/>
      <c r="O44" s="197"/>
      <c r="P44" s="391"/>
      <c r="Q44" s="196"/>
      <c r="R44" s="196"/>
      <c r="S44" s="196"/>
      <c r="T44" s="397"/>
      <c r="U44" s="196"/>
      <c r="V44" s="196"/>
      <c r="W44" s="196"/>
      <c r="X44" s="196"/>
      <c r="Y44" s="397"/>
      <c r="Z44" s="192"/>
      <c r="AA44" s="192"/>
      <c r="AB44" s="192"/>
      <c r="AC44" s="192"/>
      <c r="AD44" s="394"/>
      <c r="AE44" s="192"/>
      <c r="AF44" s="192"/>
      <c r="AG44" s="192"/>
      <c r="AH44" s="192"/>
      <c r="AI44" s="394"/>
      <c r="AJ44" s="194"/>
      <c r="AK44" s="395"/>
      <c r="AL44" s="395"/>
      <c r="AM44" s="395"/>
      <c r="AN44" s="394"/>
      <c r="AO44" s="353"/>
      <c r="AP44" s="446"/>
    </row>
    <row r="45" spans="1:42" ht="13.5" thickBot="1">
      <c r="A45" s="388" t="s">
        <v>203</v>
      </c>
      <c r="B45" s="390"/>
      <c r="C45" s="401" t="s">
        <v>199</v>
      </c>
      <c r="D45" s="131"/>
      <c r="E45" s="168"/>
      <c r="F45" s="112"/>
      <c r="G45" s="112"/>
      <c r="H45" s="112"/>
      <c r="I45" s="112"/>
      <c r="J45" s="311"/>
      <c r="K45" s="179"/>
      <c r="L45" s="112"/>
      <c r="M45" s="112"/>
      <c r="N45" s="112"/>
      <c r="O45" s="142"/>
      <c r="P45" s="179"/>
      <c r="Q45" s="112"/>
      <c r="R45" s="112"/>
      <c r="S45" s="112"/>
      <c r="T45" s="398"/>
      <c r="U45" s="112"/>
      <c r="V45" s="112"/>
      <c r="W45" s="112"/>
      <c r="X45" s="112"/>
      <c r="Y45" s="398"/>
      <c r="Z45" s="144"/>
      <c r="AA45" s="144"/>
      <c r="AB45" s="144"/>
      <c r="AC45" s="144"/>
      <c r="AD45" s="392"/>
      <c r="AE45" s="144"/>
      <c r="AF45" s="144"/>
      <c r="AG45" s="144"/>
      <c r="AH45" s="144"/>
      <c r="AI45" s="392"/>
      <c r="AJ45" s="144"/>
      <c r="AK45" s="144"/>
      <c r="AL45" s="144"/>
      <c r="AM45" s="144"/>
      <c r="AN45" s="392"/>
      <c r="AO45" s="396"/>
      <c r="AP45" s="459"/>
    </row>
    <row r="46" spans="1:42" ht="13.5" thickBot="1">
      <c r="A46" s="9" t="s">
        <v>42</v>
      </c>
      <c r="B46" s="491" t="s">
        <v>43</v>
      </c>
      <c r="C46" s="492"/>
      <c r="D46" s="151">
        <f>SUM(D48:D61)</f>
        <v>41</v>
      </c>
      <c r="E46" s="367">
        <f>SUM(E48:E61)</f>
        <v>48</v>
      </c>
      <c r="F46" s="19">
        <f aca="true" t="shared" si="9" ref="F46:AN46">SUM(F48:F61)</f>
        <v>0</v>
      </c>
      <c r="G46" s="19">
        <f t="shared" si="9"/>
        <v>0</v>
      </c>
      <c r="H46" s="19">
        <f t="shared" si="9"/>
        <v>0</v>
      </c>
      <c r="I46" s="19">
        <f t="shared" si="9"/>
        <v>0</v>
      </c>
      <c r="J46" s="55">
        <f t="shared" si="9"/>
        <v>0</v>
      </c>
      <c r="K46" s="18">
        <f t="shared" si="9"/>
        <v>0</v>
      </c>
      <c r="L46" s="19">
        <f t="shared" si="9"/>
        <v>0</v>
      </c>
      <c r="M46" s="19">
        <f t="shared" si="9"/>
        <v>0</v>
      </c>
      <c r="N46" s="19">
        <f t="shared" si="9"/>
        <v>0</v>
      </c>
      <c r="O46" s="54">
        <f t="shared" si="9"/>
        <v>0</v>
      </c>
      <c r="P46" s="19">
        <f t="shared" si="9"/>
        <v>6</v>
      </c>
      <c r="Q46" s="19">
        <f t="shared" si="9"/>
        <v>4</v>
      </c>
      <c r="R46" s="19">
        <f t="shared" si="9"/>
        <v>0</v>
      </c>
      <c r="S46" s="19">
        <f t="shared" si="9"/>
        <v>0</v>
      </c>
      <c r="T46" s="55">
        <f t="shared" si="9"/>
        <v>11</v>
      </c>
      <c r="U46" s="18">
        <f>SUM(U48:U61)</f>
        <v>4</v>
      </c>
      <c r="V46" s="19">
        <f t="shared" si="9"/>
        <v>2</v>
      </c>
      <c r="W46" s="19">
        <f t="shared" si="9"/>
        <v>0</v>
      </c>
      <c r="X46" s="19">
        <f t="shared" si="9"/>
        <v>0</v>
      </c>
      <c r="Y46" s="54">
        <f t="shared" si="9"/>
        <v>7</v>
      </c>
      <c r="Z46" s="19">
        <f t="shared" si="9"/>
        <v>9</v>
      </c>
      <c r="AA46" s="19">
        <f t="shared" si="9"/>
        <v>7</v>
      </c>
      <c r="AB46" s="19">
        <f t="shared" si="9"/>
        <v>0</v>
      </c>
      <c r="AC46" s="19">
        <f t="shared" si="9"/>
        <v>0</v>
      </c>
      <c r="AD46" s="55">
        <f t="shared" si="9"/>
        <v>19</v>
      </c>
      <c r="AE46" s="18">
        <f t="shared" si="9"/>
        <v>4</v>
      </c>
      <c r="AF46" s="19">
        <f t="shared" si="9"/>
        <v>3</v>
      </c>
      <c r="AG46" s="19">
        <f t="shared" si="9"/>
        <v>2</v>
      </c>
      <c r="AH46" s="19">
        <f t="shared" si="9"/>
        <v>0</v>
      </c>
      <c r="AI46" s="364">
        <f>SUM(AI48:AI61)</f>
        <v>11</v>
      </c>
      <c r="AJ46" s="19">
        <f t="shared" si="9"/>
        <v>0</v>
      </c>
      <c r="AK46" s="19">
        <f t="shared" si="9"/>
        <v>0</v>
      </c>
      <c r="AL46" s="19">
        <f t="shared" si="9"/>
        <v>0</v>
      </c>
      <c r="AM46" s="19">
        <f t="shared" si="9"/>
        <v>0</v>
      </c>
      <c r="AN46" s="364">
        <f t="shared" si="9"/>
        <v>0</v>
      </c>
      <c r="AO46" s="362"/>
      <c r="AP46" s="454"/>
    </row>
    <row r="47" spans="1:42" ht="13.5" thickBot="1">
      <c r="A47" s="8"/>
      <c r="B47" s="491" t="s">
        <v>175</v>
      </c>
      <c r="C47" s="492"/>
      <c r="D47" s="355"/>
      <c r="E47" s="152"/>
      <c r="F47" s="19"/>
      <c r="G47" s="19"/>
      <c r="H47" s="19"/>
      <c r="I47" s="19"/>
      <c r="J47" s="55"/>
      <c r="K47" s="19"/>
      <c r="L47" s="19"/>
      <c r="M47" s="19"/>
      <c r="N47" s="19"/>
      <c r="O47" s="55"/>
      <c r="P47" s="19"/>
      <c r="Q47" s="19"/>
      <c r="R47" s="19"/>
      <c r="S47" s="19"/>
      <c r="T47" s="55"/>
      <c r="U47" s="19"/>
      <c r="V47" s="19"/>
      <c r="W47" s="19"/>
      <c r="X47" s="19"/>
      <c r="Y47" s="55"/>
      <c r="Z47" s="19"/>
      <c r="AA47" s="19"/>
      <c r="AB47" s="19"/>
      <c r="AC47" s="19"/>
      <c r="AD47" s="55"/>
      <c r="AE47" s="19"/>
      <c r="AF47" s="19"/>
      <c r="AG47" s="19"/>
      <c r="AH47" s="19"/>
      <c r="AI47" s="55"/>
      <c r="AJ47" s="19"/>
      <c r="AK47" s="19"/>
      <c r="AL47" s="19"/>
      <c r="AM47" s="19"/>
      <c r="AN47" s="364"/>
      <c r="AO47" s="362"/>
      <c r="AP47" s="454"/>
    </row>
    <row r="48" spans="1:42" ht="12.75">
      <c r="A48" s="134" t="s">
        <v>108</v>
      </c>
      <c r="B48" s="163" t="s">
        <v>262</v>
      </c>
      <c r="C48" s="251" t="s">
        <v>44</v>
      </c>
      <c r="D48" s="116">
        <f>F48+G48+H48+K48+L48+M48+P48+Q48+R48+U48+V48+W48+Z48+AA48+AB48+AE48+AF48+AG48+AJ48+AK48+AL48</f>
        <v>4</v>
      </c>
      <c r="E48" s="36">
        <f>J48+O48+T48+Y48+AD48+AI48+AN48</f>
        <v>5</v>
      </c>
      <c r="F48" s="20"/>
      <c r="G48" s="20"/>
      <c r="H48" s="20"/>
      <c r="I48" s="20"/>
      <c r="J48" s="93"/>
      <c r="K48" s="20"/>
      <c r="L48" s="20"/>
      <c r="M48" s="20"/>
      <c r="N48" s="20"/>
      <c r="O48" s="53"/>
      <c r="P48" s="30"/>
      <c r="Q48" s="28"/>
      <c r="R48" s="28"/>
      <c r="S48" s="28"/>
      <c r="T48" s="29"/>
      <c r="U48" s="28"/>
      <c r="V48" s="28"/>
      <c r="W48" s="28"/>
      <c r="X48" s="28"/>
      <c r="Y48" s="7"/>
      <c r="Z48" s="23">
        <v>2</v>
      </c>
      <c r="AA48" s="20">
        <v>2</v>
      </c>
      <c r="AB48" s="20">
        <v>0</v>
      </c>
      <c r="AC48" s="20" t="s">
        <v>23</v>
      </c>
      <c r="AD48" s="21">
        <v>5</v>
      </c>
      <c r="AE48" s="20"/>
      <c r="AF48" s="20"/>
      <c r="AG48" s="20"/>
      <c r="AH48" s="20"/>
      <c r="AI48" s="22"/>
      <c r="AJ48" s="23"/>
      <c r="AK48" s="20"/>
      <c r="AL48" s="20"/>
      <c r="AM48" s="20"/>
      <c r="AN48" s="22"/>
      <c r="AO48" s="353" t="s">
        <v>188</v>
      </c>
      <c r="AP48" s="460" t="s">
        <v>141</v>
      </c>
    </row>
    <row r="49" spans="1:42" ht="12.75">
      <c r="A49" s="134" t="s">
        <v>109</v>
      </c>
      <c r="B49" s="163" t="s">
        <v>263</v>
      </c>
      <c r="C49" s="259" t="s">
        <v>39</v>
      </c>
      <c r="D49" s="125">
        <f>F49+G49+H49+K49+L49+M49+P49+Q49+R49+U49+V49+W49+Z49+AA49+AB49+AE49+AF49+AG49+AJ49+AK49+AL49</f>
        <v>3</v>
      </c>
      <c r="E49" s="149">
        <f>J49+O49+T49+Y49+AD49+AI49+AN49</f>
        <v>3</v>
      </c>
      <c r="F49" s="66"/>
      <c r="G49" s="66"/>
      <c r="H49" s="66"/>
      <c r="I49" s="66"/>
      <c r="J49" s="93"/>
      <c r="K49" s="66"/>
      <c r="L49" s="66"/>
      <c r="M49" s="66"/>
      <c r="N49" s="66"/>
      <c r="O49" s="67"/>
      <c r="P49" s="309">
        <v>2</v>
      </c>
      <c r="Q49" s="306">
        <v>1</v>
      </c>
      <c r="R49" s="306">
        <v>0</v>
      </c>
      <c r="S49" s="306" t="s">
        <v>23</v>
      </c>
      <c r="T49" s="273">
        <v>3</v>
      </c>
      <c r="U49" s="439"/>
      <c r="V49" s="440"/>
      <c r="W49" s="440"/>
      <c r="X49" s="440"/>
      <c r="Y49" s="441"/>
      <c r="Z49" s="23"/>
      <c r="AA49" s="20"/>
      <c r="AB49" s="20"/>
      <c r="AC49" s="20"/>
      <c r="AD49" s="21"/>
      <c r="AE49" s="20"/>
      <c r="AF49" s="20"/>
      <c r="AG49" s="20"/>
      <c r="AH49" s="20"/>
      <c r="AI49" s="22"/>
      <c r="AJ49" s="23"/>
      <c r="AK49" s="20"/>
      <c r="AL49" s="20"/>
      <c r="AM49" s="20"/>
      <c r="AN49" s="22"/>
      <c r="AO49" s="356"/>
      <c r="AP49" s="461"/>
    </row>
    <row r="50" spans="1:42" ht="12.75">
      <c r="A50" s="134" t="s">
        <v>110</v>
      </c>
      <c r="B50" s="163" t="s">
        <v>264</v>
      </c>
      <c r="C50" s="251" t="s">
        <v>45</v>
      </c>
      <c r="D50" s="125">
        <f aca="true" t="shared" si="10" ref="D50:D55">F50+G50+H50+K50+L50+M50+P50+Q50+R50+U50+V50+W50+Z50+AA50+AB50+AE50+AF50+AG50+AJ50+AK50+AL50</f>
        <v>2</v>
      </c>
      <c r="E50" s="46">
        <f aca="true" t="shared" si="11" ref="E50:E55">J50+O50+T50+Y50+AD50+AI50+AN50</f>
        <v>3</v>
      </c>
      <c r="F50" s="20"/>
      <c r="G50" s="20"/>
      <c r="H50" s="20"/>
      <c r="I50" s="20"/>
      <c r="J50" s="93"/>
      <c r="K50" s="20"/>
      <c r="L50" s="20"/>
      <c r="M50" s="20"/>
      <c r="N50" s="20"/>
      <c r="O50" s="53"/>
      <c r="P50" s="23"/>
      <c r="Q50" s="20"/>
      <c r="R50" s="20"/>
      <c r="S50" s="20"/>
      <c r="T50" s="21"/>
      <c r="U50" s="20"/>
      <c r="V50" s="20"/>
      <c r="W50" s="20"/>
      <c r="X50" s="20"/>
      <c r="Y50" s="22"/>
      <c r="Z50" s="23"/>
      <c r="AA50" s="20"/>
      <c r="AB50" s="20"/>
      <c r="AC50" s="20"/>
      <c r="AD50" s="21"/>
      <c r="AE50" s="20">
        <v>1</v>
      </c>
      <c r="AF50" s="20">
        <v>1</v>
      </c>
      <c r="AG50" s="20">
        <v>0</v>
      </c>
      <c r="AH50" s="20" t="s">
        <v>23</v>
      </c>
      <c r="AI50" s="22">
        <v>3</v>
      </c>
      <c r="AJ50" s="23"/>
      <c r="AK50" s="20"/>
      <c r="AL50" s="20"/>
      <c r="AM50" s="20"/>
      <c r="AN50" s="22"/>
      <c r="AO50" s="354" t="s">
        <v>189</v>
      </c>
      <c r="AP50" s="452" t="s">
        <v>35</v>
      </c>
    </row>
    <row r="51" spans="1:42" ht="12.75">
      <c r="A51" s="134" t="s">
        <v>111</v>
      </c>
      <c r="B51" s="163" t="s">
        <v>265</v>
      </c>
      <c r="C51" s="251" t="s">
        <v>46</v>
      </c>
      <c r="D51" s="125">
        <f t="shared" si="10"/>
        <v>4</v>
      </c>
      <c r="E51" s="46">
        <f t="shared" si="11"/>
        <v>5</v>
      </c>
      <c r="F51" s="20"/>
      <c r="G51" s="20"/>
      <c r="H51" s="20"/>
      <c r="I51" s="20"/>
      <c r="J51" s="93"/>
      <c r="K51" s="20"/>
      <c r="L51" s="20"/>
      <c r="M51" s="20"/>
      <c r="N51" s="20"/>
      <c r="O51" s="53"/>
      <c r="P51" s="49">
        <v>2</v>
      </c>
      <c r="Q51" s="34">
        <v>2</v>
      </c>
      <c r="R51" s="34">
        <v>0</v>
      </c>
      <c r="S51" s="34" t="s">
        <v>23</v>
      </c>
      <c r="T51" s="47">
        <v>5</v>
      </c>
      <c r="U51" s="20"/>
      <c r="V51" s="20"/>
      <c r="W51" s="20"/>
      <c r="X51" s="20"/>
      <c r="Y51" s="22"/>
      <c r="Z51" s="23"/>
      <c r="AA51" s="20"/>
      <c r="AB51" s="20"/>
      <c r="AC51" s="20"/>
      <c r="AD51" s="21"/>
      <c r="AE51" s="20"/>
      <c r="AF51" s="20"/>
      <c r="AG51" s="20"/>
      <c r="AH51" s="20"/>
      <c r="AI51" s="22"/>
      <c r="AJ51" s="23"/>
      <c r="AK51" s="20"/>
      <c r="AL51" s="20"/>
      <c r="AM51" s="20"/>
      <c r="AN51" s="22"/>
      <c r="AO51" s="354"/>
      <c r="AP51" s="447"/>
    </row>
    <row r="52" spans="1:42" ht="12.75">
      <c r="A52" s="134" t="s">
        <v>193</v>
      </c>
      <c r="B52" s="163" t="s">
        <v>310</v>
      </c>
      <c r="C52" s="251" t="s">
        <v>47</v>
      </c>
      <c r="D52" s="125">
        <f t="shared" si="10"/>
        <v>4</v>
      </c>
      <c r="E52" s="46">
        <f t="shared" si="11"/>
        <v>5</v>
      </c>
      <c r="F52" s="20"/>
      <c r="G52" s="20"/>
      <c r="H52" s="20"/>
      <c r="I52" s="20"/>
      <c r="J52" s="93"/>
      <c r="K52" s="20"/>
      <c r="L52" s="20"/>
      <c r="M52" s="20"/>
      <c r="N52" s="20"/>
      <c r="O52" s="53"/>
      <c r="P52" s="23"/>
      <c r="Q52" s="20"/>
      <c r="R52" s="20"/>
      <c r="S52" s="20"/>
      <c r="T52" s="21"/>
      <c r="U52" s="20"/>
      <c r="V52" s="20"/>
      <c r="W52" s="20"/>
      <c r="X52" s="20"/>
      <c r="Y52" s="22"/>
      <c r="Z52" s="23"/>
      <c r="AA52" s="20"/>
      <c r="AB52" s="20"/>
      <c r="AC52" s="20"/>
      <c r="AD52" s="21"/>
      <c r="AE52" s="20">
        <v>2</v>
      </c>
      <c r="AF52" s="20">
        <v>2</v>
      </c>
      <c r="AG52" s="20">
        <v>0</v>
      </c>
      <c r="AH52" s="20" t="s">
        <v>23</v>
      </c>
      <c r="AI52" s="22">
        <v>5</v>
      </c>
      <c r="AJ52" s="23"/>
      <c r="AK52" s="20"/>
      <c r="AL52" s="20"/>
      <c r="AM52" s="20"/>
      <c r="AN52" s="22"/>
      <c r="AO52" s="354" t="s">
        <v>223</v>
      </c>
      <c r="AP52" s="447" t="s">
        <v>141</v>
      </c>
    </row>
    <row r="53" spans="1:42" ht="12.75">
      <c r="A53" s="134" t="s">
        <v>194</v>
      </c>
      <c r="B53" s="163" t="s">
        <v>266</v>
      </c>
      <c r="C53" s="251" t="s">
        <v>48</v>
      </c>
      <c r="D53" s="125">
        <f t="shared" si="10"/>
        <v>4</v>
      </c>
      <c r="E53" s="46">
        <f t="shared" si="11"/>
        <v>5</v>
      </c>
      <c r="F53" s="56"/>
      <c r="G53" s="56"/>
      <c r="H53" s="20"/>
      <c r="I53" s="20"/>
      <c r="J53" s="93"/>
      <c r="K53" s="20"/>
      <c r="L53" s="20"/>
      <c r="M53" s="20"/>
      <c r="N53" s="20"/>
      <c r="O53" s="22"/>
      <c r="P53" s="23"/>
      <c r="Q53" s="20"/>
      <c r="R53" s="20"/>
      <c r="S53" s="20"/>
      <c r="T53" s="21"/>
      <c r="U53" s="20"/>
      <c r="V53" s="20"/>
      <c r="W53" s="20"/>
      <c r="X53" s="20"/>
      <c r="Y53" s="22"/>
      <c r="Z53" s="23">
        <v>2</v>
      </c>
      <c r="AA53" s="20">
        <v>2</v>
      </c>
      <c r="AB53" s="20">
        <v>0</v>
      </c>
      <c r="AC53" s="20" t="s">
        <v>23</v>
      </c>
      <c r="AD53" s="21">
        <v>5</v>
      </c>
      <c r="AE53" s="20"/>
      <c r="AF53" s="20"/>
      <c r="AG53" s="20"/>
      <c r="AH53" s="20"/>
      <c r="AI53" s="22"/>
      <c r="AJ53" s="23"/>
      <c r="AK53" s="20"/>
      <c r="AL53" s="20"/>
      <c r="AM53" s="20"/>
      <c r="AN53" s="22"/>
      <c r="AO53" s="354" t="s">
        <v>192</v>
      </c>
      <c r="AP53" s="447" t="s">
        <v>38</v>
      </c>
    </row>
    <row r="54" spans="1:42" ht="12.75">
      <c r="A54" s="134" t="s">
        <v>195</v>
      </c>
      <c r="B54" s="163" t="s">
        <v>267</v>
      </c>
      <c r="C54" s="251" t="s">
        <v>180</v>
      </c>
      <c r="D54" s="125">
        <f t="shared" si="10"/>
        <v>3</v>
      </c>
      <c r="E54" s="46">
        <f t="shared" si="11"/>
        <v>3</v>
      </c>
      <c r="F54" s="56"/>
      <c r="G54" s="56"/>
      <c r="H54" s="20"/>
      <c r="I54" s="20"/>
      <c r="J54" s="93"/>
      <c r="K54" s="20"/>
      <c r="L54" s="20"/>
      <c r="M54" s="20"/>
      <c r="N54" s="20"/>
      <c r="O54" s="22"/>
      <c r="P54" s="23"/>
      <c r="Q54" s="20"/>
      <c r="R54" s="20"/>
      <c r="S54" s="20"/>
      <c r="T54" s="21"/>
      <c r="U54" s="20"/>
      <c r="V54" s="20"/>
      <c r="W54" s="20"/>
      <c r="X54" s="20"/>
      <c r="Y54" s="22"/>
      <c r="Z54" s="23"/>
      <c r="AA54" s="20"/>
      <c r="AB54" s="20"/>
      <c r="AC54" s="20"/>
      <c r="AD54" s="21"/>
      <c r="AE54" s="20">
        <v>1</v>
      </c>
      <c r="AF54" s="20">
        <v>0</v>
      </c>
      <c r="AG54" s="20">
        <v>2</v>
      </c>
      <c r="AH54" s="20" t="s">
        <v>179</v>
      </c>
      <c r="AI54" s="22">
        <v>3</v>
      </c>
      <c r="AJ54" s="23"/>
      <c r="AK54" s="20"/>
      <c r="AL54" s="20"/>
      <c r="AM54" s="20"/>
      <c r="AN54" s="22"/>
      <c r="AO54" s="354"/>
      <c r="AP54" s="447"/>
    </row>
    <row r="55" spans="1:42" ht="12.75">
      <c r="A55" s="134" t="s">
        <v>196</v>
      </c>
      <c r="B55" s="321" t="s">
        <v>268</v>
      </c>
      <c r="C55" s="263" t="s">
        <v>49</v>
      </c>
      <c r="D55" s="334">
        <f t="shared" si="10"/>
        <v>2</v>
      </c>
      <c r="E55" s="180">
        <f t="shared" si="11"/>
        <v>2</v>
      </c>
      <c r="F55" s="335"/>
      <c r="G55" s="335"/>
      <c r="H55" s="38"/>
      <c r="I55" s="38"/>
      <c r="J55" s="277"/>
      <c r="K55" s="38"/>
      <c r="L55" s="38"/>
      <c r="M55" s="38"/>
      <c r="N55" s="38"/>
      <c r="O55" s="40"/>
      <c r="P55" s="41"/>
      <c r="Q55" s="38"/>
      <c r="R55" s="38"/>
      <c r="S55" s="38"/>
      <c r="T55" s="39"/>
      <c r="U55" s="38"/>
      <c r="V55" s="38"/>
      <c r="W55" s="38"/>
      <c r="X55" s="38"/>
      <c r="Y55" s="40"/>
      <c r="Z55" s="41">
        <v>2</v>
      </c>
      <c r="AA55" s="38">
        <v>0</v>
      </c>
      <c r="AB55" s="38">
        <v>0</v>
      </c>
      <c r="AC55" s="38" t="s">
        <v>23</v>
      </c>
      <c r="AD55" s="39">
        <v>2</v>
      </c>
      <c r="AE55" s="38"/>
      <c r="AF55" s="38"/>
      <c r="AG55" s="38"/>
      <c r="AH55" s="38"/>
      <c r="AI55" s="40"/>
      <c r="AJ55" s="41"/>
      <c r="AK55" s="38"/>
      <c r="AL55" s="38"/>
      <c r="AM55" s="38"/>
      <c r="AN55" s="39"/>
      <c r="AO55" s="359"/>
      <c r="AP55" s="462"/>
    </row>
    <row r="56" spans="1:42" ht="12.75">
      <c r="A56" s="336"/>
      <c r="B56" s="530" t="s">
        <v>176</v>
      </c>
      <c r="C56" s="531"/>
      <c r="D56" s="337"/>
      <c r="E56" s="338"/>
      <c r="F56" s="339"/>
      <c r="G56" s="339"/>
      <c r="H56" s="340"/>
      <c r="I56" s="340"/>
      <c r="J56" s="341"/>
      <c r="K56" s="340"/>
      <c r="L56" s="340"/>
      <c r="M56" s="340"/>
      <c r="N56" s="340"/>
      <c r="O56" s="342"/>
      <c r="P56" s="343"/>
      <c r="Q56" s="340"/>
      <c r="R56" s="340"/>
      <c r="S56" s="340"/>
      <c r="T56" s="341"/>
      <c r="U56" s="340"/>
      <c r="V56" s="340"/>
      <c r="W56" s="340"/>
      <c r="X56" s="340"/>
      <c r="Y56" s="342"/>
      <c r="Z56" s="343"/>
      <c r="AA56" s="340"/>
      <c r="AB56" s="340"/>
      <c r="AC56" s="340"/>
      <c r="AD56" s="341"/>
      <c r="AE56" s="340"/>
      <c r="AF56" s="340"/>
      <c r="AG56" s="340"/>
      <c r="AH56" s="340"/>
      <c r="AI56" s="342"/>
      <c r="AJ56" s="343"/>
      <c r="AK56" s="340"/>
      <c r="AL56" s="340"/>
      <c r="AM56" s="340"/>
      <c r="AN56" s="342"/>
      <c r="AO56" s="344"/>
      <c r="AP56" s="463"/>
    </row>
    <row r="57" spans="1:42" ht="12.75">
      <c r="A57" s="134" t="s">
        <v>197</v>
      </c>
      <c r="B57" s="163" t="s">
        <v>269</v>
      </c>
      <c r="C57" s="251" t="s">
        <v>50</v>
      </c>
      <c r="D57" s="116">
        <f>F57+G57+H57+K57+L57+M57+P57+Q57+R57+U57+V57+W57+Z57+AA57+AB57+AE57+AF57+AG57+AJ57+AK57+AL57</f>
        <v>3</v>
      </c>
      <c r="E57" s="36">
        <f>J57+O57+T57+Y57+AD57+AI57+AN57</f>
        <v>3</v>
      </c>
      <c r="F57" s="56"/>
      <c r="G57" s="56"/>
      <c r="H57" s="20"/>
      <c r="I57" s="20"/>
      <c r="J57" s="93"/>
      <c r="K57" s="20"/>
      <c r="L57" s="20"/>
      <c r="M57" s="20"/>
      <c r="N57" s="20"/>
      <c r="O57" s="22"/>
      <c r="P57" s="436"/>
      <c r="Q57" s="437"/>
      <c r="R57" s="437"/>
      <c r="S57" s="437"/>
      <c r="T57" s="438"/>
      <c r="U57" s="49">
        <v>3</v>
      </c>
      <c r="V57" s="34">
        <v>0</v>
      </c>
      <c r="W57" s="34">
        <v>0</v>
      </c>
      <c r="X57" s="34" t="s">
        <v>23</v>
      </c>
      <c r="Y57" s="47">
        <v>3</v>
      </c>
      <c r="Z57" s="68"/>
      <c r="AA57" s="66"/>
      <c r="AB57" s="66"/>
      <c r="AC57" s="66"/>
      <c r="AD57" s="93"/>
      <c r="AE57" s="20"/>
      <c r="AF57" s="20"/>
      <c r="AG57" s="20"/>
      <c r="AH57" s="20"/>
      <c r="AI57" s="22"/>
      <c r="AJ57" s="23"/>
      <c r="AK57" s="20"/>
      <c r="AL57" s="20"/>
      <c r="AM57" s="20"/>
      <c r="AN57" s="22"/>
      <c r="AO57" s="358" t="s">
        <v>187</v>
      </c>
      <c r="AP57" s="447" t="s">
        <v>174</v>
      </c>
    </row>
    <row r="58" spans="1:42" ht="12.75">
      <c r="A58" s="134" t="s">
        <v>112</v>
      </c>
      <c r="B58" s="163" t="s">
        <v>270</v>
      </c>
      <c r="C58" s="251" t="s">
        <v>51</v>
      </c>
      <c r="D58" s="125">
        <f>F58+G58+H58+K58+L58+M58+P58+Q58+R58+U58+V58+W58+Z58+AA58+AB58+AE58+AF58+AG58+AJ58+AK58+AL58</f>
        <v>4</v>
      </c>
      <c r="E58" s="46">
        <f>J58+O58+T58+Y58+AD58+AI58+AN58</f>
        <v>5</v>
      </c>
      <c r="F58" s="56"/>
      <c r="G58" s="56"/>
      <c r="H58" s="20"/>
      <c r="I58" s="20"/>
      <c r="J58" s="93"/>
      <c r="K58" s="20"/>
      <c r="L58" s="20"/>
      <c r="M58" s="20"/>
      <c r="N58" s="20"/>
      <c r="O58" s="22"/>
      <c r="P58" s="23"/>
      <c r="Q58" s="20"/>
      <c r="R58" s="20"/>
      <c r="S58" s="20"/>
      <c r="T58" s="21"/>
      <c r="U58" s="66"/>
      <c r="V58" s="66"/>
      <c r="W58" s="66"/>
      <c r="X58" s="66"/>
      <c r="Y58" s="67"/>
      <c r="Z58" s="68">
        <v>2</v>
      </c>
      <c r="AA58" s="66">
        <v>2</v>
      </c>
      <c r="AB58" s="66">
        <v>0</v>
      </c>
      <c r="AC58" s="66" t="s">
        <v>179</v>
      </c>
      <c r="AD58" s="93">
        <v>5</v>
      </c>
      <c r="AE58" s="20"/>
      <c r="AF58" s="20"/>
      <c r="AG58" s="20"/>
      <c r="AH58" s="20"/>
      <c r="AI58" s="22"/>
      <c r="AJ58" s="23"/>
      <c r="AK58" s="20"/>
      <c r="AL58" s="20"/>
      <c r="AM58" s="20"/>
      <c r="AN58" s="22"/>
      <c r="AO58" s="354"/>
      <c r="AP58" s="447"/>
    </row>
    <row r="59" spans="1:42" ht="12.75">
      <c r="A59" s="134" t="s">
        <v>113</v>
      </c>
      <c r="B59" s="319" t="s">
        <v>271</v>
      </c>
      <c r="C59" s="322" t="s">
        <v>52</v>
      </c>
      <c r="D59" s="125">
        <f>F59+G59+H59+K59+L59+M59+P59+Q59+R59+U59+V59+W59+Z59+AA59+AB59+AE59+AF59+AG59+AJ59+AK59+AL59</f>
        <v>3</v>
      </c>
      <c r="E59" s="46">
        <f>J59+O59+T59+Y59+AD59+AI59+AN59</f>
        <v>4</v>
      </c>
      <c r="F59" s="56"/>
      <c r="G59" s="56"/>
      <c r="H59" s="20"/>
      <c r="I59" s="20"/>
      <c r="J59" s="93"/>
      <c r="K59" s="20"/>
      <c r="L59" s="20"/>
      <c r="M59" s="20"/>
      <c r="N59" s="20"/>
      <c r="O59" s="22"/>
      <c r="P59" s="23"/>
      <c r="Q59" s="20"/>
      <c r="R59" s="20"/>
      <c r="S59" s="20"/>
      <c r="T59" s="21"/>
      <c r="U59" s="68">
        <v>1</v>
      </c>
      <c r="V59" s="66">
        <v>2</v>
      </c>
      <c r="W59" s="66">
        <v>0</v>
      </c>
      <c r="X59" s="66" t="s">
        <v>179</v>
      </c>
      <c r="Y59" s="93">
        <v>4</v>
      </c>
      <c r="Z59" s="68"/>
      <c r="AA59" s="66"/>
      <c r="AB59" s="66"/>
      <c r="AC59" s="66"/>
      <c r="AD59" s="93"/>
      <c r="AE59" s="20"/>
      <c r="AF59" s="20"/>
      <c r="AG59" s="20"/>
      <c r="AH59" s="20"/>
      <c r="AI59" s="22"/>
      <c r="AJ59" s="23"/>
      <c r="AK59" s="20"/>
      <c r="AL59" s="20"/>
      <c r="AM59" s="20"/>
      <c r="AN59" s="22"/>
      <c r="AO59" s="354" t="s">
        <v>189</v>
      </c>
      <c r="AP59" s="447" t="s">
        <v>35</v>
      </c>
    </row>
    <row r="60" spans="1:42" ht="12.75">
      <c r="A60" s="134" t="s">
        <v>114</v>
      </c>
      <c r="B60" s="163" t="s">
        <v>272</v>
      </c>
      <c r="C60" s="251" t="s">
        <v>53</v>
      </c>
      <c r="D60" s="125">
        <f>F60+G60+H60+K60+L60+M60+P60+Q60+R60+U60+V60+W60+Z60+AA60+AB60+AE60+AF60+AG60+AJ60+AK60+AL60</f>
        <v>2</v>
      </c>
      <c r="E60" s="46">
        <f>J60+O60+T60+Y60+AD60+AI60+AN60</f>
        <v>2</v>
      </c>
      <c r="F60" s="56"/>
      <c r="G60" s="56"/>
      <c r="H60" s="20"/>
      <c r="I60" s="20"/>
      <c r="J60" s="93"/>
      <c r="K60" s="20"/>
      <c r="L60" s="20"/>
      <c r="M60" s="20"/>
      <c r="N60" s="20"/>
      <c r="O60" s="22"/>
      <c r="P60" s="23"/>
      <c r="Q60" s="20"/>
      <c r="R60" s="20"/>
      <c r="S60" s="20"/>
      <c r="T60" s="21"/>
      <c r="U60" s="66"/>
      <c r="V60" s="66"/>
      <c r="W60" s="66"/>
      <c r="X60" s="66"/>
      <c r="Y60" s="67"/>
      <c r="Z60" s="309">
        <v>1</v>
      </c>
      <c r="AA60" s="306">
        <v>1</v>
      </c>
      <c r="AB60" s="306">
        <v>0</v>
      </c>
      <c r="AC60" s="306" t="s">
        <v>179</v>
      </c>
      <c r="AD60" s="273">
        <v>2</v>
      </c>
      <c r="AE60" s="20"/>
      <c r="AF60" s="20"/>
      <c r="AG60" s="20"/>
      <c r="AH60" s="20"/>
      <c r="AI60" s="22"/>
      <c r="AJ60" s="23"/>
      <c r="AK60" s="20"/>
      <c r="AL60" s="20"/>
      <c r="AM60" s="20"/>
      <c r="AN60" s="22"/>
      <c r="AO60" s="354" t="s">
        <v>188</v>
      </c>
      <c r="AP60" s="464" t="s">
        <v>141</v>
      </c>
    </row>
    <row r="61" spans="1:42" ht="13.5" thickBot="1">
      <c r="A61" s="134" t="s">
        <v>164</v>
      </c>
      <c r="B61" s="163" t="s">
        <v>273</v>
      </c>
      <c r="C61" s="251" t="s">
        <v>54</v>
      </c>
      <c r="D61" s="125">
        <f>F61+G61+H61+K61+L61+M61+P61+Q61+R61+U61+V61+W61+Z61+AA61+AB61+AE61+AF61+AG61+AJ61+AK61+AL61</f>
        <v>3</v>
      </c>
      <c r="E61" s="46">
        <f>J61+O61+T61+Y61+AD61+AI61+AN61</f>
        <v>3</v>
      </c>
      <c r="F61" s="20"/>
      <c r="G61" s="20"/>
      <c r="H61" s="20"/>
      <c r="I61" s="20"/>
      <c r="J61" s="93"/>
      <c r="K61" s="20"/>
      <c r="L61" s="20"/>
      <c r="M61" s="20"/>
      <c r="N61" s="20"/>
      <c r="O61" s="22"/>
      <c r="P61" s="23">
        <v>2</v>
      </c>
      <c r="Q61" s="20">
        <v>1</v>
      </c>
      <c r="R61" s="20">
        <v>0</v>
      </c>
      <c r="S61" s="20" t="s">
        <v>179</v>
      </c>
      <c r="T61" s="21">
        <v>3</v>
      </c>
      <c r="U61" s="66"/>
      <c r="V61" s="66"/>
      <c r="W61" s="66"/>
      <c r="X61" s="66"/>
      <c r="Y61" s="67"/>
      <c r="Z61" s="68"/>
      <c r="AA61" s="66"/>
      <c r="AB61" s="66"/>
      <c r="AC61" s="66"/>
      <c r="AD61" s="93"/>
      <c r="AE61" s="20"/>
      <c r="AF61" s="20"/>
      <c r="AG61" s="20"/>
      <c r="AH61" s="28"/>
      <c r="AI61" s="22"/>
      <c r="AJ61" s="23"/>
      <c r="AK61" s="20"/>
      <c r="AL61" s="20"/>
      <c r="AM61" s="20"/>
      <c r="AN61" s="22"/>
      <c r="AO61" s="352"/>
      <c r="AP61" s="449"/>
    </row>
    <row r="62" spans="1:42" ht="13.5" thickBot="1">
      <c r="A62" s="8" t="s">
        <v>55</v>
      </c>
      <c r="B62" s="491" t="s">
        <v>56</v>
      </c>
      <c r="C62" s="492"/>
      <c r="D62" s="151">
        <f>D46+D29+D8</f>
        <v>124</v>
      </c>
      <c r="E62" s="152">
        <f>E46+E29+E8</f>
        <v>147</v>
      </c>
      <c r="F62" s="153"/>
      <c r="G62" s="154"/>
      <c r="H62" s="154"/>
      <c r="I62" s="154"/>
      <c r="J62" s="155"/>
      <c r="K62" s="154"/>
      <c r="L62" s="154"/>
      <c r="M62" s="154"/>
      <c r="N62" s="154"/>
      <c r="O62" s="155"/>
      <c r="P62" s="154"/>
      <c r="Q62" s="154"/>
      <c r="R62" s="154"/>
      <c r="S62" s="154"/>
      <c r="T62" s="155"/>
      <c r="U62" s="154"/>
      <c r="V62" s="154"/>
      <c r="W62" s="154"/>
      <c r="X62" s="154"/>
      <c r="Y62" s="155"/>
      <c r="Z62" s="154"/>
      <c r="AA62" s="154"/>
      <c r="AB62" s="154"/>
      <c r="AC62" s="154"/>
      <c r="AD62" s="155"/>
      <c r="AE62" s="154"/>
      <c r="AF62" s="154"/>
      <c r="AG62" s="154"/>
      <c r="AH62" s="154"/>
      <c r="AI62" s="155"/>
      <c r="AJ62" s="154"/>
      <c r="AK62" s="154"/>
      <c r="AL62" s="154"/>
      <c r="AM62" s="154"/>
      <c r="AN62" s="156"/>
      <c r="AO62" s="4"/>
      <c r="AP62" s="454"/>
    </row>
    <row r="63" spans="1:42" ht="13.5" thickBot="1">
      <c r="A63" s="157" t="s">
        <v>57</v>
      </c>
      <c r="B63" s="491" t="s">
        <v>58</v>
      </c>
      <c r="C63" s="492"/>
      <c r="D63" s="158">
        <f aca="true" t="shared" si="12" ref="D63:AN63">D64+D97</f>
        <v>32</v>
      </c>
      <c r="E63" s="159">
        <f>E64+E97</f>
        <v>63</v>
      </c>
      <c r="F63" s="160">
        <f t="shared" si="12"/>
        <v>0</v>
      </c>
      <c r="G63" s="160">
        <f t="shared" si="12"/>
        <v>0</v>
      </c>
      <c r="H63" s="160">
        <f t="shared" si="12"/>
        <v>0</v>
      </c>
      <c r="I63" s="160">
        <f t="shared" si="12"/>
        <v>0</v>
      </c>
      <c r="J63" s="161">
        <f t="shared" si="12"/>
        <v>0</v>
      </c>
      <c r="K63" s="18">
        <f t="shared" si="12"/>
        <v>0</v>
      </c>
      <c r="L63" s="19">
        <f t="shared" si="12"/>
        <v>0</v>
      </c>
      <c r="M63" s="19">
        <f t="shared" si="12"/>
        <v>0</v>
      </c>
      <c r="N63" s="19">
        <f t="shared" si="12"/>
        <v>0</v>
      </c>
      <c r="O63" s="54">
        <f t="shared" si="12"/>
        <v>0</v>
      </c>
      <c r="P63" s="160">
        <f t="shared" si="12"/>
        <v>0</v>
      </c>
      <c r="Q63" s="160">
        <f t="shared" si="12"/>
        <v>0</v>
      </c>
      <c r="R63" s="160">
        <f t="shared" si="12"/>
        <v>0</v>
      </c>
      <c r="S63" s="160">
        <f t="shared" si="12"/>
        <v>0</v>
      </c>
      <c r="T63" s="161">
        <f t="shared" si="12"/>
        <v>0</v>
      </c>
      <c r="U63" s="18">
        <f t="shared" si="12"/>
        <v>0</v>
      </c>
      <c r="V63" s="19">
        <f t="shared" si="12"/>
        <v>0</v>
      </c>
      <c r="W63" s="19">
        <f t="shared" si="12"/>
        <v>0</v>
      </c>
      <c r="X63" s="19">
        <f t="shared" si="12"/>
        <v>0</v>
      </c>
      <c r="Y63" s="54">
        <f t="shared" si="12"/>
        <v>0</v>
      </c>
      <c r="Z63" s="160">
        <f t="shared" si="12"/>
        <v>5</v>
      </c>
      <c r="AA63" s="160">
        <f t="shared" si="12"/>
        <v>4</v>
      </c>
      <c r="AB63" s="160">
        <f t="shared" si="12"/>
        <v>0</v>
      </c>
      <c r="AC63" s="160">
        <f t="shared" si="12"/>
        <v>0</v>
      </c>
      <c r="AD63" s="161">
        <f t="shared" si="12"/>
        <v>12</v>
      </c>
      <c r="AE63" s="18">
        <f t="shared" si="12"/>
        <v>7</v>
      </c>
      <c r="AF63" s="19">
        <f t="shared" si="12"/>
        <v>1</v>
      </c>
      <c r="AG63" s="19">
        <f t="shared" si="12"/>
        <v>5</v>
      </c>
      <c r="AH63" s="19">
        <f t="shared" si="12"/>
        <v>0</v>
      </c>
      <c r="AI63" s="54">
        <f t="shared" si="12"/>
        <v>18</v>
      </c>
      <c r="AJ63" s="160">
        <f t="shared" si="12"/>
        <v>4</v>
      </c>
      <c r="AK63" s="160">
        <f t="shared" si="12"/>
        <v>0</v>
      </c>
      <c r="AL63" s="160">
        <f t="shared" si="12"/>
        <v>6</v>
      </c>
      <c r="AM63" s="160">
        <f t="shared" si="12"/>
        <v>0</v>
      </c>
      <c r="AN63" s="161">
        <f t="shared" si="12"/>
        <v>33</v>
      </c>
      <c r="AO63" s="4"/>
      <c r="AP63" s="465"/>
    </row>
    <row r="64" spans="1:42" ht="15" customHeight="1" thickBot="1">
      <c r="A64" s="134"/>
      <c r="B64" s="487" t="s">
        <v>303</v>
      </c>
      <c r="C64" s="488"/>
      <c r="D64" s="131">
        <f aca="true" t="shared" si="13" ref="D64:AN64">SUM(D65:D74)</f>
        <v>26</v>
      </c>
      <c r="E64" s="145">
        <f t="shared" si="13"/>
        <v>33</v>
      </c>
      <c r="F64" s="162">
        <f t="shared" si="13"/>
        <v>0</v>
      </c>
      <c r="G64" s="162">
        <f t="shared" si="13"/>
        <v>0</v>
      </c>
      <c r="H64" s="162">
        <f t="shared" si="13"/>
        <v>0</v>
      </c>
      <c r="I64" s="162">
        <f t="shared" si="13"/>
        <v>0</v>
      </c>
      <c r="J64" s="279">
        <f t="shared" si="13"/>
        <v>0</v>
      </c>
      <c r="K64" s="162">
        <f t="shared" si="13"/>
        <v>0</v>
      </c>
      <c r="L64" s="162">
        <f t="shared" si="13"/>
        <v>0</v>
      </c>
      <c r="M64" s="162">
        <f t="shared" si="13"/>
        <v>0</v>
      </c>
      <c r="N64" s="162">
        <f t="shared" si="13"/>
        <v>0</v>
      </c>
      <c r="O64" s="162">
        <f t="shared" si="13"/>
        <v>0</v>
      </c>
      <c r="P64" s="162">
        <f t="shared" si="13"/>
        <v>0</v>
      </c>
      <c r="Q64" s="162">
        <f t="shared" si="13"/>
        <v>0</v>
      </c>
      <c r="R64" s="162">
        <f t="shared" si="13"/>
        <v>0</v>
      </c>
      <c r="S64" s="162">
        <f t="shared" si="13"/>
        <v>0</v>
      </c>
      <c r="T64" s="162">
        <f t="shared" si="13"/>
        <v>0</v>
      </c>
      <c r="U64" s="162">
        <f t="shared" si="13"/>
        <v>0</v>
      </c>
      <c r="V64" s="162">
        <f t="shared" si="13"/>
        <v>0</v>
      </c>
      <c r="W64" s="162">
        <f t="shared" si="13"/>
        <v>0</v>
      </c>
      <c r="X64" s="162">
        <f t="shared" si="13"/>
        <v>0</v>
      </c>
      <c r="Y64" s="162">
        <f t="shared" si="13"/>
        <v>0</v>
      </c>
      <c r="Z64" s="162">
        <f t="shared" si="13"/>
        <v>5</v>
      </c>
      <c r="AA64" s="162">
        <f t="shared" si="13"/>
        <v>4</v>
      </c>
      <c r="AB64" s="162">
        <f t="shared" si="13"/>
        <v>0</v>
      </c>
      <c r="AC64" s="162">
        <f t="shared" si="13"/>
        <v>0</v>
      </c>
      <c r="AD64" s="162">
        <f t="shared" si="13"/>
        <v>12</v>
      </c>
      <c r="AE64" s="162">
        <f t="shared" si="13"/>
        <v>7</v>
      </c>
      <c r="AF64" s="162">
        <f t="shared" si="13"/>
        <v>1</v>
      </c>
      <c r="AG64" s="162">
        <f t="shared" si="13"/>
        <v>5</v>
      </c>
      <c r="AH64" s="162">
        <f t="shared" si="13"/>
        <v>0</v>
      </c>
      <c r="AI64" s="162">
        <f t="shared" si="13"/>
        <v>18</v>
      </c>
      <c r="AJ64" s="162">
        <f t="shared" si="13"/>
        <v>0</v>
      </c>
      <c r="AK64" s="162">
        <f t="shared" si="13"/>
        <v>0</v>
      </c>
      <c r="AL64" s="162">
        <f t="shared" si="13"/>
        <v>4</v>
      </c>
      <c r="AM64" s="162">
        <f t="shared" si="13"/>
        <v>0</v>
      </c>
      <c r="AN64" s="142">
        <f t="shared" si="13"/>
        <v>3</v>
      </c>
      <c r="AO64" s="2"/>
      <c r="AP64" s="450"/>
    </row>
    <row r="65" spans="1:42" ht="12.75">
      <c r="A65" s="134" t="s">
        <v>115</v>
      </c>
      <c r="B65" s="163" t="s">
        <v>274</v>
      </c>
      <c r="C65" s="251" t="s">
        <v>59</v>
      </c>
      <c r="D65" s="164">
        <f>F65+G65+H65+K65+L65+M65+P65+Q65+R65+U65+V65+W65+Z65+AA65+AB65+AE65+AF65+AG65+AJ65+AK65+AL65</f>
        <v>2</v>
      </c>
      <c r="E65" s="136">
        <f aca="true" t="shared" si="14" ref="E65:E74">J65+O65+T65+Y65+AD65+AI65+AN65</f>
        <v>3</v>
      </c>
      <c r="F65" s="57"/>
      <c r="G65" s="57"/>
      <c r="H65" s="24"/>
      <c r="I65" s="24"/>
      <c r="J65" s="65"/>
      <c r="K65" s="57"/>
      <c r="L65" s="57"/>
      <c r="M65" s="24"/>
      <c r="N65" s="24"/>
      <c r="O65" s="25"/>
      <c r="P65" s="58"/>
      <c r="Q65" s="57"/>
      <c r="R65" s="24"/>
      <c r="S65" s="24"/>
      <c r="T65" s="27"/>
      <c r="U65" s="24"/>
      <c r="V65" s="24"/>
      <c r="W65" s="24"/>
      <c r="X65" s="24"/>
      <c r="Y65" s="59"/>
      <c r="Z65" s="68">
        <v>1</v>
      </c>
      <c r="AA65" s="66">
        <v>1</v>
      </c>
      <c r="AB65" s="66">
        <v>0</v>
      </c>
      <c r="AC65" s="66" t="s">
        <v>23</v>
      </c>
      <c r="AD65" s="93">
        <v>3</v>
      </c>
      <c r="AE65" s="66"/>
      <c r="AF65" s="66"/>
      <c r="AG65" s="66"/>
      <c r="AH65" s="66"/>
      <c r="AI65" s="67"/>
      <c r="AJ65" s="26"/>
      <c r="AK65" s="24"/>
      <c r="AL65" s="24"/>
      <c r="AM65" s="20"/>
      <c r="AN65" s="59"/>
      <c r="AO65" s="353"/>
      <c r="AP65" s="446"/>
    </row>
    <row r="66" spans="1:42" ht="12.75">
      <c r="A66" s="134" t="s">
        <v>116</v>
      </c>
      <c r="B66" s="163" t="s">
        <v>275</v>
      </c>
      <c r="C66" s="251" t="s">
        <v>173</v>
      </c>
      <c r="D66" s="37">
        <f aca="true" t="shared" si="15" ref="D66:D74">F66+G66+H66+K66+L66+M66+P66+Q66+R66+U66+V66+W66+Z66+AA66+AB66+AE66+AF66+AG66+AJ66+AK66+AL66</f>
        <v>3</v>
      </c>
      <c r="E66" s="46">
        <f t="shared" si="14"/>
        <v>3</v>
      </c>
      <c r="F66" s="57"/>
      <c r="G66" s="57"/>
      <c r="H66" s="24"/>
      <c r="I66" s="24"/>
      <c r="J66" s="65"/>
      <c r="K66" s="57"/>
      <c r="L66" s="57"/>
      <c r="M66" s="24"/>
      <c r="N66" s="24"/>
      <c r="O66" s="25"/>
      <c r="P66" s="58"/>
      <c r="Q66" s="57"/>
      <c r="R66" s="24"/>
      <c r="S66" s="24"/>
      <c r="T66" s="27"/>
      <c r="U66" s="24"/>
      <c r="V66" s="24"/>
      <c r="W66" s="24"/>
      <c r="X66" s="24"/>
      <c r="Y66" s="59"/>
      <c r="Z66" s="68"/>
      <c r="AA66" s="66"/>
      <c r="AB66" s="66"/>
      <c r="AC66" s="66"/>
      <c r="AD66" s="93"/>
      <c r="AE66" s="66">
        <v>2</v>
      </c>
      <c r="AF66" s="66">
        <v>0</v>
      </c>
      <c r="AG66" s="66">
        <v>1</v>
      </c>
      <c r="AH66" s="66" t="s">
        <v>23</v>
      </c>
      <c r="AI66" s="67">
        <v>3</v>
      </c>
      <c r="AJ66" s="26"/>
      <c r="AK66" s="24"/>
      <c r="AL66" s="24"/>
      <c r="AM66" s="20"/>
      <c r="AN66" s="59"/>
      <c r="AO66" s="357" t="s">
        <v>190</v>
      </c>
      <c r="AP66" s="464" t="s">
        <v>36</v>
      </c>
    </row>
    <row r="67" spans="1:42" ht="12.75">
      <c r="A67" s="134" t="s">
        <v>117</v>
      </c>
      <c r="B67" s="163" t="s">
        <v>276</v>
      </c>
      <c r="C67" s="251" t="s">
        <v>60</v>
      </c>
      <c r="D67" s="37">
        <f t="shared" si="15"/>
        <v>2</v>
      </c>
      <c r="E67" s="46">
        <f t="shared" si="14"/>
        <v>3</v>
      </c>
      <c r="F67" s="57"/>
      <c r="G67" s="57"/>
      <c r="H67" s="24"/>
      <c r="I67" s="24"/>
      <c r="J67" s="65"/>
      <c r="K67" s="24"/>
      <c r="L67" s="24"/>
      <c r="M67" s="24"/>
      <c r="N67" s="24"/>
      <c r="O67" s="59"/>
      <c r="P67" s="26"/>
      <c r="Q67" s="24"/>
      <c r="R67" s="24"/>
      <c r="S67" s="24"/>
      <c r="T67" s="27"/>
      <c r="U67" s="20"/>
      <c r="V67" s="20"/>
      <c r="W67" s="20"/>
      <c r="X67" s="20"/>
      <c r="Y67" s="22"/>
      <c r="Z67" s="68"/>
      <c r="AA67" s="66"/>
      <c r="AB67" s="66"/>
      <c r="AC67" s="66"/>
      <c r="AD67" s="93"/>
      <c r="AE67" s="66">
        <v>1</v>
      </c>
      <c r="AF67" s="66">
        <v>0</v>
      </c>
      <c r="AG67" s="66">
        <v>1</v>
      </c>
      <c r="AH67" s="66" t="s">
        <v>179</v>
      </c>
      <c r="AI67" s="67">
        <v>3</v>
      </c>
      <c r="AJ67" s="58"/>
      <c r="AK67" s="57"/>
      <c r="AL67" s="24"/>
      <c r="AM67" s="24"/>
      <c r="AN67" s="25"/>
      <c r="AO67" s="354"/>
      <c r="AP67" s="447"/>
    </row>
    <row r="68" spans="1:42" ht="12.75">
      <c r="A68" s="134" t="s">
        <v>118</v>
      </c>
      <c r="B68" s="163" t="s">
        <v>277</v>
      </c>
      <c r="C68" s="251" t="s">
        <v>61</v>
      </c>
      <c r="D68" s="37">
        <f t="shared" si="15"/>
        <v>2</v>
      </c>
      <c r="E68" s="46">
        <f t="shared" si="14"/>
        <v>3</v>
      </c>
      <c r="F68" s="57"/>
      <c r="G68" s="57"/>
      <c r="H68" s="24"/>
      <c r="I68" s="24"/>
      <c r="J68" s="65"/>
      <c r="K68" s="24"/>
      <c r="L68" s="24"/>
      <c r="M68" s="24"/>
      <c r="N68" s="24"/>
      <c r="O68" s="59"/>
      <c r="P68" s="26"/>
      <c r="Q68" s="24"/>
      <c r="R68" s="24"/>
      <c r="S68" s="24"/>
      <c r="T68" s="27"/>
      <c r="U68" s="24"/>
      <c r="V68" s="24"/>
      <c r="W68" s="24"/>
      <c r="X68" s="24"/>
      <c r="Y68" s="25"/>
      <c r="Z68" s="68"/>
      <c r="AA68" s="66"/>
      <c r="AB68" s="66"/>
      <c r="AC68" s="66"/>
      <c r="AD68" s="93"/>
      <c r="AE68" s="66">
        <v>1</v>
      </c>
      <c r="AF68" s="66">
        <v>0</v>
      </c>
      <c r="AG68" s="66">
        <v>1</v>
      </c>
      <c r="AH68" s="66" t="s">
        <v>23</v>
      </c>
      <c r="AI68" s="67">
        <v>3</v>
      </c>
      <c r="AJ68" s="23"/>
      <c r="AK68" s="20"/>
      <c r="AL68" s="20"/>
      <c r="AM68" s="20"/>
      <c r="AN68" s="22"/>
      <c r="AO68" s="354"/>
      <c r="AP68" s="447"/>
    </row>
    <row r="69" spans="1:42" ht="12.75">
      <c r="A69" s="134" t="s">
        <v>119</v>
      </c>
      <c r="B69" s="163" t="s">
        <v>278</v>
      </c>
      <c r="C69" s="251" t="s">
        <v>62</v>
      </c>
      <c r="D69" s="37">
        <f t="shared" si="15"/>
        <v>3</v>
      </c>
      <c r="E69" s="46">
        <f t="shared" si="14"/>
        <v>3</v>
      </c>
      <c r="F69" s="57"/>
      <c r="G69" s="57"/>
      <c r="H69" s="24"/>
      <c r="I69" s="24"/>
      <c r="J69" s="65"/>
      <c r="K69" s="24"/>
      <c r="L69" s="24"/>
      <c r="M69" s="24"/>
      <c r="N69" s="24"/>
      <c r="O69" s="59"/>
      <c r="P69" s="26"/>
      <c r="Q69" s="24"/>
      <c r="R69" s="24"/>
      <c r="S69" s="24"/>
      <c r="T69" s="27"/>
      <c r="U69" s="150"/>
      <c r="V69" s="150"/>
      <c r="W69" s="165"/>
      <c r="X69" s="165"/>
      <c r="Y69" s="22"/>
      <c r="Z69" s="309">
        <v>1</v>
      </c>
      <c r="AA69" s="306">
        <v>2</v>
      </c>
      <c r="AB69" s="306">
        <v>0</v>
      </c>
      <c r="AC69" s="306" t="s">
        <v>179</v>
      </c>
      <c r="AD69" s="273">
        <v>3</v>
      </c>
      <c r="AE69" s="66"/>
      <c r="AF69" s="66"/>
      <c r="AG69" s="66"/>
      <c r="AH69" s="66"/>
      <c r="AI69" s="67"/>
      <c r="AJ69" s="23"/>
      <c r="AK69" s="20"/>
      <c r="AL69" s="20"/>
      <c r="AM69" s="20"/>
      <c r="AN69" s="22"/>
      <c r="AO69" s="354"/>
      <c r="AP69" s="452"/>
    </row>
    <row r="70" spans="1:42" ht="12.75">
      <c r="A70" s="134" t="s">
        <v>120</v>
      </c>
      <c r="B70" s="163" t="s">
        <v>279</v>
      </c>
      <c r="C70" s="251" t="s">
        <v>63</v>
      </c>
      <c r="D70" s="37">
        <f t="shared" si="15"/>
        <v>2</v>
      </c>
      <c r="E70" s="46">
        <f t="shared" si="14"/>
        <v>3</v>
      </c>
      <c r="F70" s="57"/>
      <c r="G70" s="57"/>
      <c r="H70" s="24"/>
      <c r="I70" s="24"/>
      <c r="J70" s="65"/>
      <c r="K70" s="24"/>
      <c r="L70" s="24"/>
      <c r="M70" s="24"/>
      <c r="N70" s="24"/>
      <c r="O70" s="59"/>
      <c r="P70" s="26"/>
      <c r="Q70" s="24"/>
      <c r="R70" s="24"/>
      <c r="S70" s="24"/>
      <c r="T70" s="27"/>
      <c r="U70" s="24"/>
      <c r="V70" s="24"/>
      <c r="W70" s="24"/>
      <c r="X70" s="24"/>
      <c r="Y70" s="25"/>
      <c r="Z70" s="68">
        <v>2</v>
      </c>
      <c r="AA70" s="66">
        <v>0</v>
      </c>
      <c r="AB70" s="66">
        <v>0</v>
      </c>
      <c r="AC70" s="66" t="s">
        <v>23</v>
      </c>
      <c r="AD70" s="93">
        <v>3</v>
      </c>
      <c r="AE70" s="66"/>
      <c r="AF70" s="66"/>
      <c r="AG70" s="66"/>
      <c r="AH70" s="66"/>
      <c r="AI70" s="67"/>
      <c r="AJ70" s="23"/>
      <c r="AK70" s="20"/>
      <c r="AL70" s="20"/>
      <c r="AM70" s="20"/>
      <c r="AN70" s="22"/>
      <c r="AO70" s="354"/>
      <c r="AP70" s="447"/>
    </row>
    <row r="71" spans="1:42" ht="12.75">
      <c r="A71" s="134" t="s">
        <v>121</v>
      </c>
      <c r="B71" s="163" t="s">
        <v>280</v>
      </c>
      <c r="C71" s="251" t="s">
        <v>64</v>
      </c>
      <c r="D71" s="37">
        <f t="shared" si="15"/>
        <v>2</v>
      </c>
      <c r="E71" s="46">
        <f t="shared" si="14"/>
        <v>3</v>
      </c>
      <c r="F71" s="57"/>
      <c r="G71" s="57"/>
      <c r="H71" s="24"/>
      <c r="I71" s="24"/>
      <c r="J71" s="65"/>
      <c r="K71" s="24"/>
      <c r="L71" s="24"/>
      <c r="M71" s="24"/>
      <c r="N71" s="24"/>
      <c r="O71" s="59"/>
      <c r="P71" s="26"/>
      <c r="Q71" s="24"/>
      <c r="R71" s="24"/>
      <c r="S71" s="24"/>
      <c r="T71" s="27"/>
      <c r="U71" s="150"/>
      <c r="V71" s="150"/>
      <c r="W71" s="165"/>
      <c r="X71" s="165"/>
      <c r="Y71" s="22"/>
      <c r="Z71" s="68"/>
      <c r="AA71" s="66"/>
      <c r="AB71" s="66"/>
      <c r="AC71" s="66"/>
      <c r="AD71" s="93"/>
      <c r="AE71" s="66">
        <v>1</v>
      </c>
      <c r="AF71" s="66">
        <v>0</v>
      </c>
      <c r="AG71" s="66">
        <v>1</v>
      </c>
      <c r="AH71" s="66" t="s">
        <v>23</v>
      </c>
      <c r="AI71" s="67">
        <v>3</v>
      </c>
      <c r="AJ71" s="23"/>
      <c r="AK71" s="20"/>
      <c r="AL71" s="20"/>
      <c r="AM71" s="20"/>
      <c r="AN71" s="22"/>
      <c r="AO71" s="354"/>
      <c r="AP71" s="447"/>
    </row>
    <row r="72" spans="1:42" ht="12.75">
      <c r="A72" s="134" t="s">
        <v>122</v>
      </c>
      <c r="B72" s="126" t="s">
        <v>281</v>
      </c>
      <c r="C72" s="261" t="s">
        <v>65</v>
      </c>
      <c r="D72" s="37">
        <f t="shared" si="15"/>
        <v>2</v>
      </c>
      <c r="E72" s="46">
        <f t="shared" si="14"/>
        <v>3</v>
      </c>
      <c r="F72" s="166"/>
      <c r="G72" s="60"/>
      <c r="H72" s="35"/>
      <c r="I72" s="35"/>
      <c r="J72" s="280"/>
      <c r="K72" s="35"/>
      <c r="L72" s="35"/>
      <c r="M72" s="35"/>
      <c r="N72" s="35"/>
      <c r="O72" s="61"/>
      <c r="P72" s="62"/>
      <c r="Q72" s="35"/>
      <c r="R72" s="35"/>
      <c r="S72" s="35"/>
      <c r="T72" s="50"/>
      <c r="U72" s="34"/>
      <c r="V72" s="34"/>
      <c r="W72" s="34"/>
      <c r="X72" s="34"/>
      <c r="Y72" s="48"/>
      <c r="Z72" s="309"/>
      <c r="AA72" s="306"/>
      <c r="AB72" s="306"/>
      <c r="AC72" s="306"/>
      <c r="AD72" s="273"/>
      <c r="AE72" s="306">
        <v>1</v>
      </c>
      <c r="AF72" s="306">
        <v>0</v>
      </c>
      <c r="AG72" s="306">
        <v>1</v>
      </c>
      <c r="AH72" s="306" t="s">
        <v>179</v>
      </c>
      <c r="AI72" s="307">
        <v>3</v>
      </c>
      <c r="AJ72" s="49"/>
      <c r="AK72" s="34"/>
      <c r="AL72" s="34"/>
      <c r="AM72" s="34"/>
      <c r="AN72" s="47"/>
      <c r="AO72" s="354"/>
      <c r="AP72" s="447"/>
    </row>
    <row r="73" spans="1:42" ht="12.75">
      <c r="A73" s="134" t="s">
        <v>165</v>
      </c>
      <c r="B73" s="294" t="s">
        <v>282</v>
      </c>
      <c r="C73" s="251" t="s">
        <v>89</v>
      </c>
      <c r="D73" s="37">
        <f t="shared" si="15"/>
        <v>4</v>
      </c>
      <c r="E73" s="46">
        <f t="shared" si="14"/>
        <v>3</v>
      </c>
      <c r="F73" s="57"/>
      <c r="G73" s="57"/>
      <c r="H73" s="24"/>
      <c r="I73" s="24"/>
      <c r="J73" s="65"/>
      <c r="K73" s="24"/>
      <c r="L73" s="24"/>
      <c r="M73" s="24"/>
      <c r="N73" s="24"/>
      <c r="O73" s="59"/>
      <c r="P73" s="26"/>
      <c r="Q73" s="24"/>
      <c r="R73" s="24"/>
      <c r="S73" s="24"/>
      <c r="T73" s="27"/>
      <c r="U73" s="24"/>
      <c r="V73" s="24"/>
      <c r="W73" s="24"/>
      <c r="X73" s="24"/>
      <c r="Y73" s="25"/>
      <c r="Z73" s="68"/>
      <c r="AA73" s="66"/>
      <c r="AB73" s="66"/>
      <c r="AC73" s="66"/>
      <c r="AD73" s="93"/>
      <c r="AE73" s="66"/>
      <c r="AF73" s="66"/>
      <c r="AG73" s="66"/>
      <c r="AH73" s="66"/>
      <c r="AI73" s="67"/>
      <c r="AJ73" s="23">
        <v>0</v>
      </c>
      <c r="AK73" s="20">
        <v>0</v>
      </c>
      <c r="AL73" s="20">
        <v>4</v>
      </c>
      <c r="AM73" s="20" t="s">
        <v>179</v>
      </c>
      <c r="AN73" s="22">
        <v>3</v>
      </c>
      <c r="AO73" s="354"/>
      <c r="AP73" s="455"/>
    </row>
    <row r="74" spans="1:42" ht="13.5" thickBot="1">
      <c r="A74" s="134" t="s">
        <v>123</v>
      </c>
      <c r="B74" s="126" t="s">
        <v>283</v>
      </c>
      <c r="C74" s="262" t="s">
        <v>202</v>
      </c>
      <c r="D74" s="167">
        <f t="shared" si="15"/>
        <v>4</v>
      </c>
      <c r="E74" s="168">
        <f t="shared" si="14"/>
        <v>6</v>
      </c>
      <c r="F74" s="169"/>
      <c r="G74" s="169"/>
      <c r="H74" s="144"/>
      <c r="I74" s="144"/>
      <c r="J74" s="281"/>
      <c r="K74" s="144"/>
      <c r="L74" s="144"/>
      <c r="M74" s="144"/>
      <c r="N74" s="144"/>
      <c r="O74" s="96"/>
      <c r="P74" s="143"/>
      <c r="Q74" s="144"/>
      <c r="R74" s="144"/>
      <c r="S74" s="144"/>
      <c r="T74" s="145"/>
      <c r="U74" s="112"/>
      <c r="V74" s="112"/>
      <c r="W74" s="112"/>
      <c r="X74" s="112"/>
      <c r="Y74" s="142"/>
      <c r="Z74" s="305">
        <v>1</v>
      </c>
      <c r="AA74" s="310">
        <v>1</v>
      </c>
      <c r="AB74" s="310">
        <v>0</v>
      </c>
      <c r="AC74" s="308" t="s">
        <v>179</v>
      </c>
      <c r="AD74" s="281">
        <v>3</v>
      </c>
      <c r="AE74" s="278">
        <v>1</v>
      </c>
      <c r="AF74" s="278">
        <v>1</v>
      </c>
      <c r="AG74" s="278">
        <v>0</v>
      </c>
      <c r="AH74" s="278" t="s">
        <v>179</v>
      </c>
      <c r="AI74" s="311">
        <v>3</v>
      </c>
      <c r="AJ74" s="113"/>
      <c r="AK74" s="112"/>
      <c r="AL74" s="112"/>
      <c r="AM74" s="112"/>
      <c r="AN74" s="142"/>
      <c r="AO74" s="352"/>
      <c r="AP74" s="449"/>
    </row>
    <row r="75" spans="1:42" ht="13.5" thickBot="1">
      <c r="A75" s="134"/>
      <c r="B75" s="487" t="s">
        <v>304</v>
      </c>
      <c r="C75" s="488"/>
      <c r="D75" s="171">
        <f aca="true" t="shared" si="16" ref="D75:AN75">SUM(D76:D85)</f>
        <v>26</v>
      </c>
      <c r="E75" s="120">
        <f t="shared" si="16"/>
        <v>33</v>
      </c>
      <c r="F75" s="15">
        <f t="shared" si="16"/>
        <v>0</v>
      </c>
      <c r="G75" s="15">
        <f t="shared" si="16"/>
        <v>0</v>
      </c>
      <c r="H75" s="15">
        <f t="shared" si="16"/>
        <v>0</v>
      </c>
      <c r="I75" s="15">
        <f t="shared" si="16"/>
        <v>0</v>
      </c>
      <c r="J75" s="282">
        <f t="shared" si="16"/>
        <v>0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 t="shared" si="16"/>
        <v>0</v>
      </c>
      <c r="O75" s="15">
        <f t="shared" si="16"/>
        <v>0</v>
      </c>
      <c r="P75" s="15">
        <f t="shared" si="16"/>
        <v>0</v>
      </c>
      <c r="Q75" s="15">
        <f t="shared" si="16"/>
        <v>0</v>
      </c>
      <c r="R75" s="15">
        <f t="shared" si="16"/>
        <v>0</v>
      </c>
      <c r="S75" s="15">
        <f t="shared" si="16"/>
        <v>0</v>
      </c>
      <c r="T75" s="15">
        <f t="shared" si="16"/>
        <v>0</v>
      </c>
      <c r="U75" s="15">
        <f t="shared" si="16"/>
        <v>0</v>
      </c>
      <c r="V75" s="15">
        <f t="shared" si="16"/>
        <v>0</v>
      </c>
      <c r="W75" s="15">
        <f t="shared" si="16"/>
        <v>0</v>
      </c>
      <c r="X75" s="15">
        <f t="shared" si="16"/>
        <v>0</v>
      </c>
      <c r="Y75" s="15">
        <f t="shared" si="16"/>
        <v>0</v>
      </c>
      <c r="Z75" s="15">
        <f t="shared" si="16"/>
        <v>5</v>
      </c>
      <c r="AA75" s="15">
        <f t="shared" si="16"/>
        <v>3</v>
      </c>
      <c r="AB75" s="15">
        <f t="shared" si="16"/>
        <v>1</v>
      </c>
      <c r="AC75" s="15">
        <f t="shared" si="16"/>
        <v>0</v>
      </c>
      <c r="AD75" s="15">
        <f t="shared" si="16"/>
        <v>12</v>
      </c>
      <c r="AE75" s="15">
        <f t="shared" si="16"/>
        <v>6</v>
      </c>
      <c r="AF75" s="15">
        <f t="shared" si="16"/>
        <v>1</v>
      </c>
      <c r="AG75" s="15">
        <f t="shared" si="16"/>
        <v>6</v>
      </c>
      <c r="AH75" s="15">
        <f t="shared" si="16"/>
        <v>0</v>
      </c>
      <c r="AI75" s="15">
        <f t="shared" si="16"/>
        <v>18</v>
      </c>
      <c r="AJ75" s="15">
        <f t="shared" si="16"/>
        <v>0</v>
      </c>
      <c r="AK75" s="15">
        <f t="shared" si="16"/>
        <v>0</v>
      </c>
      <c r="AL75" s="15">
        <f t="shared" si="16"/>
        <v>4</v>
      </c>
      <c r="AM75" s="15">
        <f t="shared" si="16"/>
        <v>0</v>
      </c>
      <c r="AN75" s="94">
        <f t="shared" si="16"/>
        <v>3</v>
      </c>
      <c r="AO75" s="2"/>
      <c r="AP75" s="450"/>
    </row>
    <row r="76" spans="1:42" ht="12.75">
      <c r="A76" s="134" t="s">
        <v>124</v>
      </c>
      <c r="B76" s="172" t="s">
        <v>284</v>
      </c>
      <c r="C76" s="255" t="s">
        <v>67</v>
      </c>
      <c r="D76" s="146">
        <f>F76+G76+H76+K76+L76+M76+P76+Q76+R76+U76+V76+W76+Z76+AA76+AB76+AE76+AF76+AG76+AJ76+AK76+AL76</f>
        <v>2</v>
      </c>
      <c r="E76" s="173">
        <f>J76+O76+T76+Y76+AD76+AI76+AN76</f>
        <v>3</v>
      </c>
      <c r="F76" s="57"/>
      <c r="G76" s="57"/>
      <c r="H76" s="24"/>
      <c r="I76" s="24"/>
      <c r="J76" s="65"/>
      <c r="K76" s="24"/>
      <c r="L76" s="24"/>
      <c r="M76" s="24"/>
      <c r="N76" s="24"/>
      <c r="O76" s="59"/>
      <c r="P76" s="26"/>
      <c r="Q76" s="24"/>
      <c r="R76" s="24"/>
      <c r="S76" s="24"/>
      <c r="T76" s="27"/>
      <c r="U76" s="20"/>
      <c r="V76" s="20"/>
      <c r="W76" s="20"/>
      <c r="X76" s="20"/>
      <c r="Y76" s="22"/>
      <c r="Z76" s="23">
        <v>2</v>
      </c>
      <c r="AA76" s="20">
        <v>0</v>
      </c>
      <c r="AB76" s="20">
        <v>0</v>
      </c>
      <c r="AC76" s="20" t="s">
        <v>23</v>
      </c>
      <c r="AD76" s="21">
        <v>3</v>
      </c>
      <c r="AE76" s="20"/>
      <c r="AF76" s="20"/>
      <c r="AG76" s="20"/>
      <c r="AH76" s="20"/>
      <c r="AI76" s="22"/>
      <c r="AJ76" s="26"/>
      <c r="AK76" s="24"/>
      <c r="AL76" s="24"/>
      <c r="AM76" s="20"/>
      <c r="AN76" s="59"/>
      <c r="AO76" s="358"/>
      <c r="AP76" s="466"/>
    </row>
    <row r="77" spans="1:42" ht="12.75">
      <c r="A77" s="134" t="s">
        <v>125</v>
      </c>
      <c r="B77" s="126" t="s">
        <v>285</v>
      </c>
      <c r="C77" s="263" t="s">
        <v>68</v>
      </c>
      <c r="D77" s="147">
        <f aca="true" t="shared" si="17" ref="D77:D85">F77+G77+H77+K77+L77+M77+P77+Q77+R77+U77+V77+W77+Z77+AA77+AB77+AE77+AF77+AG77+AJ77+AK77+AL77</f>
        <v>3</v>
      </c>
      <c r="E77" s="50">
        <f aca="true" t="shared" si="18" ref="E77:E85">J77+O77+T77+Y77+AD77+AI77+AN77</f>
        <v>3</v>
      </c>
      <c r="F77" s="57"/>
      <c r="G77" s="57"/>
      <c r="H77" s="24"/>
      <c r="I77" s="24"/>
      <c r="J77" s="65"/>
      <c r="K77" s="24"/>
      <c r="L77" s="24"/>
      <c r="M77" s="24"/>
      <c r="N77" s="24"/>
      <c r="O77" s="59"/>
      <c r="P77" s="26"/>
      <c r="Q77" s="24"/>
      <c r="R77" s="24"/>
      <c r="S77" s="24"/>
      <c r="T77" s="27"/>
      <c r="U77" s="20"/>
      <c r="V77" s="20"/>
      <c r="W77" s="20"/>
      <c r="X77" s="20"/>
      <c r="Y77" s="22"/>
      <c r="Z77" s="23"/>
      <c r="AA77" s="20"/>
      <c r="AB77" s="20"/>
      <c r="AC77" s="20"/>
      <c r="AD77" s="21"/>
      <c r="AE77" s="20">
        <v>2</v>
      </c>
      <c r="AF77" s="20">
        <v>0</v>
      </c>
      <c r="AG77" s="20">
        <v>1</v>
      </c>
      <c r="AH77" s="20" t="s">
        <v>23</v>
      </c>
      <c r="AI77" s="22">
        <v>3</v>
      </c>
      <c r="AJ77" s="26"/>
      <c r="AK77" s="24"/>
      <c r="AL77" s="24"/>
      <c r="AM77" s="20"/>
      <c r="AN77" s="59"/>
      <c r="AO77" s="354"/>
      <c r="AP77" s="455"/>
    </row>
    <row r="78" spans="1:42" ht="12.75">
      <c r="A78" s="134" t="s">
        <v>126</v>
      </c>
      <c r="B78" s="126" t="s">
        <v>286</v>
      </c>
      <c r="C78" s="263" t="s">
        <v>181</v>
      </c>
      <c r="D78" s="147">
        <f t="shared" si="17"/>
        <v>3</v>
      </c>
      <c r="E78" s="50">
        <f t="shared" si="18"/>
        <v>3</v>
      </c>
      <c r="F78" s="57"/>
      <c r="G78" s="57"/>
      <c r="H78" s="24"/>
      <c r="I78" s="24"/>
      <c r="J78" s="65"/>
      <c r="K78" s="24"/>
      <c r="L78" s="24"/>
      <c r="M78" s="24"/>
      <c r="N78" s="24"/>
      <c r="O78" s="59"/>
      <c r="P78" s="26"/>
      <c r="Q78" s="24"/>
      <c r="R78" s="24"/>
      <c r="S78" s="24"/>
      <c r="T78" s="27"/>
      <c r="U78" s="20"/>
      <c r="V78" s="20"/>
      <c r="W78" s="20"/>
      <c r="X78" s="20"/>
      <c r="Y78" s="22"/>
      <c r="Z78" s="23">
        <v>1</v>
      </c>
      <c r="AA78" s="20">
        <v>1</v>
      </c>
      <c r="AB78" s="20">
        <v>1</v>
      </c>
      <c r="AC78" s="20" t="s">
        <v>179</v>
      </c>
      <c r="AD78" s="21">
        <v>3</v>
      </c>
      <c r="AE78" s="20"/>
      <c r="AF78" s="20"/>
      <c r="AG78" s="20"/>
      <c r="AH78" s="20"/>
      <c r="AI78" s="22"/>
      <c r="AJ78" s="58"/>
      <c r="AK78" s="57"/>
      <c r="AL78" s="24"/>
      <c r="AM78" s="24"/>
      <c r="AN78" s="25"/>
      <c r="AO78" s="354"/>
      <c r="AP78" s="447"/>
    </row>
    <row r="79" spans="1:42" ht="12.75">
      <c r="A79" s="134" t="s">
        <v>127</v>
      </c>
      <c r="B79" s="126" t="s">
        <v>287</v>
      </c>
      <c r="C79" s="263" t="s">
        <v>66</v>
      </c>
      <c r="D79" s="147">
        <f t="shared" si="17"/>
        <v>2</v>
      </c>
      <c r="E79" s="50">
        <f t="shared" si="18"/>
        <v>3</v>
      </c>
      <c r="F79" s="57"/>
      <c r="G79" s="57"/>
      <c r="H79" s="24"/>
      <c r="I79" s="24"/>
      <c r="J79" s="65"/>
      <c r="K79" s="24"/>
      <c r="L79" s="24"/>
      <c r="M79" s="24"/>
      <c r="N79" s="24"/>
      <c r="O79" s="59"/>
      <c r="P79" s="26"/>
      <c r="Q79" s="24"/>
      <c r="R79" s="24"/>
      <c r="S79" s="24"/>
      <c r="T79" s="27"/>
      <c r="U79" s="20"/>
      <c r="V79" s="20"/>
      <c r="W79" s="20"/>
      <c r="X79" s="20"/>
      <c r="Y79" s="22"/>
      <c r="Z79" s="23"/>
      <c r="AA79" s="20"/>
      <c r="AB79" s="20"/>
      <c r="AC79" s="20"/>
      <c r="AD79" s="21"/>
      <c r="AE79" s="20">
        <v>1</v>
      </c>
      <c r="AF79" s="20">
        <v>0</v>
      </c>
      <c r="AG79" s="20">
        <v>1</v>
      </c>
      <c r="AH79" s="20" t="s">
        <v>23</v>
      </c>
      <c r="AI79" s="22">
        <v>3</v>
      </c>
      <c r="AJ79" s="23"/>
      <c r="AK79" s="20"/>
      <c r="AL79" s="20"/>
      <c r="AM79" s="20"/>
      <c r="AN79" s="22"/>
      <c r="AO79" s="354"/>
      <c r="AP79" s="447"/>
    </row>
    <row r="80" spans="1:42" ht="12.75">
      <c r="A80" s="134" t="s">
        <v>128</v>
      </c>
      <c r="B80" s="126" t="s">
        <v>288</v>
      </c>
      <c r="C80" s="263" t="s">
        <v>69</v>
      </c>
      <c r="D80" s="147">
        <f t="shared" si="17"/>
        <v>2</v>
      </c>
      <c r="E80" s="50">
        <f t="shared" si="18"/>
        <v>3</v>
      </c>
      <c r="F80" s="57"/>
      <c r="G80" s="57"/>
      <c r="H80" s="24"/>
      <c r="I80" s="24"/>
      <c r="J80" s="65"/>
      <c r="K80" s="24"/>
      <c r="L80" s="24"/>
      <c r="M80" s="24"/>
      <c r="N80" s="24"/>
      <c r="O80" s="59"/>
      <c r="P80" s="26"/>
      <c r="Q80" s="24"/>
      <c r="R80" s="24"/>
      <c r="S80" s="24"/>
      <c r="T80" s="27"/>
      <c r="U80" s="20"/>
      <c r="V80" s="20"/>
      <c r="W80" s="20"/>
      <c r="X80" s="20"/>
      <c r="Y80" s="22"/>
      <c r="Z80" s="23"/>
      <c r="AA80" s="20"/>
      <c r="AB80" s="20"/>
      <c r="AC80" s="20"/>
      <c r="AD80" s="21"/>
      <c r="AE80" s="20">
        <v>1</v>
      </c>
      <c r="AF80" s="20">
        <v>0</v>
      </c>
      <c r="AG80" s="20">
        <v>1</v>
      </c>
      <c r="AH80" s="20" t="s">
        <v>23</v>
      </c>
      <c r="AI80" s="22">
        <v>3</v>
      </c>
      <c r="AJ80" s="23"/>
      <c r="AK80" s="20"/>
      <c r="AL80" s="20"/>
      <c r="AM80" s="20"/>
      <c r="AN80" s="22"/>
      <c r="AO80" s="354"/>
      <c r="AP80" s="447"/>
    </row>
    <row r="81" spans="1:42" ht="12.75">
      <c r="A81" s="134" t="s">
        <v>129</v>
      </c>
      <c r="B81" s="126" t="s">
        <v>289</v>
      </c>
      <c r="C81" s="263" t="s">
        <v>70</v>
      </c>
      <c r="D81" s="147">
        <f t="shared" si="17"/>
        <v>2</v>
      </c>
      <c r="E81" s="50">
        <f t="shared" si="18"/>
        <v>3</v>
      </c>
      <c r="F81" s="57"/>
      <c r="G81" s="57"/>
      <c r="H81" s="24"/>
      <c r="I81" s="24"/>
      <c r="J81" s="65"/>
      <c r="K81" s="24"/>
      <c r="L81" s="24"/>
      <c r="M81" s="24"/>
      <c r="N81" s="24"/>
      <c r="O81" s="59"/>
      <c r="P81" s="26"/>
      <c r="Q81" s="24"/>
      <c r="R81" s="24"/>
      <c r="S81" s="24"/>
      <c r="T81" s="27"/>
      <c r="U81" s="20"/>
      <c r="V81" s="20"/>
      <c r="W81" s="20"/>
      <c r="X81" s="20"/>
      <c r="Y81" s="22"/>
      <c r="Z81" s="30">
        <v>1</v>
      </c>
      <c r="AA81" s="28">
        <v>1</v>
      </c>
      <c r="AB81" s="28">
        <v>0</v>
      </c>
      <c r="AC81" s="28" t="s">
        <v>23</v>
      </c>
      <c r="AD81" s="29">
        <v>3</v>
      </c>
      <c r="AE81" s="28"/>
      <c r="AF81" s="28"/>
      <c r="AG81" s="28"/>
      <c r="AH81" s="28"/>
      <c r="AI81" s="7"/>
      <c r="AJ81" s="30"/>
      <c r="AK81" s="28"/>
      <c r="AL81" s="28"/>
      <c r="AM81" s="28"/>
      <c r="AN81" s="7"/>
      <c r="AO81" s="354" t="s">
        <v>189</v>
      </c>
      <c r="AP81" s="447" t="s">
        <v>35</v>
      </c>
    </row>
    <row r="82" spans="1:42" ht="12.75">
      <c r="A82" s="134" t="s">
        <v>130</v>
      </c>
      <c r="B82" s="126" t="s">
        <v>290</v>
      </c>
      <c r="C82" s="263" t="s">
        <v>71</v>
      </c>
      <c r="D82" s="147">
        <f t="shared" si="17"/>
        <v>2</v>
      </c>
      <c r="E82" s="50">
        <f t="shared" si="18"/>
        <v>3</v>
      </c>
      <c r="F82" s="57"/>
      <c r="G82" s="57"/>
      <c r="H82" s="24"/>
      <c r="I82" s="24"/>
      <c r="J82" s="65"/>
      <c r="K82" s="24"/>
      <c r="L82" s="24"/>
      <c r="M82" s="24"/>
      <c r="N82" s="24"/>
      <c r="O82" s="59"/>
      <c r="P82" s="26"/>
      <c r="Q82" s="24"/>
      <c r="R82" s="24"/>
      <c r="S82" s="24"/>
      <c r="T82" s="27"/>
      <c r="U82" s="20"/>
      <c r="V82" s="20"/>
      <c r="W82" s="20"/>
      <c r="X82" s="20"/>
      <c r="Y82" s="22"/>
      <c r="Z82" s="49"/>
      <c r="AA82" s="35"/>
      <c r="AB82" s="35"/>
      <c r="AC82" s="35"/>
      <c r="AD82" s="50"/>
      <c r="AE82" s="34">
        <v>1</v>
      </c>
      <c r="AF82" s="34">
        <v>0</v>
      </c>
      <c r="AG82" s="34">
        <v>1</v>
      </c>
      <c r="AH82" s="34" t="s">
        <v>23</v>
      </c>
      <c r="AI82" s="48">
        <v>3</v>
      </c>
      <c r="AJ82" s="49"/>
      <c r="AK82" s="34"/>
      <c r="AL82" s="34"/>
      <c r="AM82" s="34"/>
      <c r="AN82" s="48"/>
      <c r="AO82" s="354"/>
      <c r="AP82" s="447"/>
    </row>
    <row r="83" spans="1:42" ht="12.75">
      <c r="A83" s="134" t="s">
        <v>131</v>
      </c>
      <c r="B83" s="126" t="s">
        <v>291</v>
      </c>
      <c r="C83" s="265" t="s">
        <v>72</v>
      </c>
      <c r="D83" s="147">
        <f t="shared" si="17"/>
        <v>2</v>
      </c>
      <c r="E83" s="50">
        <f t="shared" si="18"/>
        <v>3</v>
      </c>
      <c r="F83" s="57"/>
      <c r="G83" s="57"/>
      <c r="H83" s="24"/>
      <c r="I83" s="24"/>
      <c r="J83" s="65"/>
      <c r="K83" s="24"/>
      <c r="L83" s="24"/>
      <c r="M83" s="24"/>
      <c r="N83" s="24"/>
      <c r="O83" s="59"/>
      <c r="P83" s="26"/>
      <c r="Q83" s="24"/>
      <c r="R83" s="24"/>
      <c r="S83" s="24"/>
      <c r="T83" s="27"/>
      <c r="U83" s="20"/>
      <c r="V83" s="20"/>
      <c r="W83" s="20"/>
      <c r="X83" s="20"/>
      <c r="Y83" s="21"/>
      <c r="Z83" s="28"/>
      <c r="AA83" s="31"/>
      <c r="AB83" s="31"/>
      <c r="AC83" s="31"/>
      <c r="AD83" s="33"/>
      <c r="AE83" s="28">
        <v>0</v>
      </c>
      <c r="AF83" s="28">
        <v>0</v>
      </c>
      <c r="AG83" s="28">
        <v>2</v>
      </c>
      <c r="AH83" s="28" t="s">
        <v>179</v>
      </c>
      <c r="AI83" s="7">
        <v>3</v>
      </c>
      <c r="AJ83" s="30"/>
      <c r="AK83" s="28"/>
      <c r="AL83" s="28"/>
      <c r="AM83" s="28"/>
      <c r="AN83" s="7"/>
      <c r="AO83" s="354"/>
      <c r="AP83" s="455"/>
    </row>
    <row r="84" spans="1:42" ht="12.75">
      <c r="A84" s="134" t="s">
        <v>132</v>
      </c>
      <c r="B84" s="294" t="s">
        <v>292</v>
      </c>
      <c r="C84" s="251" t="s">
        <v>162</v>
      </c>
      <c r="D84" s="37">
        <f t="shared" si="17"/>
        <v>4</v>
      </c>
      <c r="E84" s="46">
        <f t="shared" si="18"/>
        <v>3</v>
      </c>
      <c r="F84" s="57"/>
      <c r="G84" s="57"/>
      <c r="H84" s="24"/>
      <c r="I84" s="24"/>
      <c r="J84" s="65"/>
      <c r="K84" s="24"/>
      <c r="L84" s="24"/>
      <c r="M84" s="24"/>
      <c r="N84" s="24"/>
      <c r="O84" s="59"/>
      <c r="P84" s="26"/>
      <c r="Q84" s="24"/>
      <c r="R84" s="24"/>
      <c r="S84" s="24"/>
      <c r="T84" s="27"/>
      <c r="U84" s="24"/>
      <c r="V84" s="24"/>
      <c r="W84" s="24"/>
      <c r="X84" s="24"/>
      <c r="Y84" s="25"/>
      <c r="Z84" s="23"/>
      <c r="AA84" s="20"/>
      <c r="AB84" s="20"/>
      <c r="AC84" s="20"/>
      <c r="AD84" s="21"/>
      <c r="AE84" s="20"/>
      <c r="AF84" s="20"/>
      <c r="AG84" s="20"/>
      <c r="AH84" s="20"/>
      <c r="AI84" s="22"/>
      <c r="AJ84" s="23">
        <v>0</v>
      </c>
      <c r="AK84" s="20">
        <v>0</v>
      </c>
      <c r="AL84" s="20">
        <v>4</v>
      </c>
      <c r="AM84" s="20" t="s">
        <v>179</v>
      </c>
      <c r="AN84" s="22">
        <v>3</v>
      </c>
      <c r="AO84" s="354"/>
      <c r="AP84" s="455"/>
    </row>
    <row r="85" spans="1:42" ht="13.5" thickBot="1">
      <c r="A85" s="134" t="s">
        <v>133</v>
      </c>
      <c r="B85" s="126" t="s">
        <v>293</v>
      </c>
      <c r="C85" s="264" t="s">
        <v>202</v>
      </c>
      <c r="D85" s="148">
        <f t="shared" si="17"/>
        <v>4</v>
      </c>
      <c r="E85" s="174">
        <f t="shared" si="18"/>
        <v>6</v>
      </c>
      <c r="F85" s="169"/>
      <c r="G85" s="169"/>
      <c r="H85" s="144"/>
      <c r="I85" s="144"/>
      <c r="J85" s="281"/>
      <c r="K85" s="144"/>
      <c r="L85" s="144"/>
      <c r="M85" s="144"/>
      <c r="N85" s="144"/>
      <c r="O85" s="96"/>
      <c r="P85" s="143"/>
      <c r="Q85" s="144"/>
      <c r="R85" s="144"/>
      <c r="S85" s="144"/>
      <c r="T85" s="145"/>
      <c r="U85" s="112"/>
      <c r="V85" s="112"/>
      <c r="W85" s="112"/>
      <c r="X85" s="112"/>
      <c r="Y85" s="141"/>
      <c r="Z85" s="175">
        <v>1</v>
      </c>
      <c r="AA85" s="176">
        <v>1</v>
      </c>
      <c r="AB85" s="176">
        <v>0</v>
      </c>
      <c r="AC85" s="177" t="s">
        <v>179</v>
      </c>
      <c r="AD85" s="174">
        <v>3</v>
      </c>
      <c r="AE85" s="175">
        <v>1</v>
      </c>
      <c r="AF85" s="175">
        <v>1</v>
      </c>
      <c r="AG85" s="175">
        <v>0</v>
      </c>
      <c r="AH85" s="175" t="s">
        <v>179</v>
      </c>
      <c r="AI85" s="178">
        <v>3</v>
      </c>
      <c r="AJ85" s="179"/>
      <c r="AK85" s="175"/>
      <c r="AL85" s="175"/>
      <c r="AM85" s="175"/>
      <c r="AN85" s="178"/>
      <c r="AO85" s="359"/>
      <c r="AP85" s="462"/>
    </row>
    <row r="86" spans="1:42" ht="13.5" thickBot="1">
      <c r="A86" s="134"/>
      <c r="B86" s="487" t="s">
        <v>305</v>
      </c>
      <c r="C86" s="488"/>
      <c r="D86" s="181">
        <f aca="true" t="shared" si="19" ref="D86:AN86">SUM(D87:D96)</f>
        <v>26</v>
      </c>
      <c r="E86" s="13">
        <f t="shared" si="19"/>
        <v>33</v>
      </c>
      <c r="F86" s="15">
        <f t="shared" si="19"/>
        <v>0</v>
      </c>
      <c r="G86" s="15">
        <f t="shared" si="19"/>
        <v>0</v>
      </c>
      <c r="H86" s="15">
        <f t="shared" si="19"/>
        <v>0</v>
      </c>
      <c r="I86" s="15">
        <f t="shared" si="19"/>
        <v>0</v>
      </c>
      <c r="J86" s="282">
        <f t="shared" si="19"/>
        <v>0</v>
      </c>
      <c r="K86" s="15">
        <f t="shared" si="19"/>
        <v>0</v>
      </c>
      <c r="L86" s="15">
        <f t="shared" si="19"/>
        <v>0</v>
      </c>
      <c r="M86" s="15">
        <f t="shared" si="19"/>
        <v>0</v>
      </c>
      <c r="N86" s="15">
        <f t="shared" si="19"/>
        <v>0</v>
      </c>
      <c r="O86" s="15">
        <f t="shared" si="19"/>
        <v>0</v>
      </c>
      <c r="P86" s="15">
        <f t="shared" si="19"/>
        <v>0</v>
      </c>
      <c r="Q86" s="15">
        <f t="shared" si="19"/>
        <v>0</v>
      </c>
      <c r="R86" s="15">
        <f t="shared" si="19"/>
        <v>0</v>
      </c>
      <c r="S86" s="15">
        <f t="shared" si="19"/>
        <v>0</v>
      </c>
      <c r="T86" s="15">
        <f t="shared" si="19"/>
        <v>0</v>
      </c>
      <c r="U86" s="15">
        <f t="shared" si="19"/>
        <v>0</v>
      </c>
      <c r="V86" s="15">
        <f t="shared" si="19"/>
        <v>0</v>
      </c>
      <c r="W86" s="15">
        <f t="shared" si="19"/>
        <v>0</v>
      </c>
      <c r="X86" s="15">
        <f t="shared" si="19"/>
        <v>0</v>
      </c>
      <c r="Y86" s="15">
        <f t="shared" si="19"/>
        <v>0</v>
      </c>
      <c r="Z86" s="15">
        <f t="shared" si="19"/>
        <v>5</v>
      </c>
      <c r="AA86" s="15">
        <f t="shared" si="19"/>
        <v>2</v>
      </c>
      <c r="AB86" s="15">
        <f t="shared" si="19"/>
        <v>1</v>
      </c>
      <c r="AC86" s="15">
        <f t="shared" si="19"/>
        <v>0</v>
      </c>
      <c r="AD86" s="15">
        <f t="shared" si="19"/>
        <v>12</v>
      </c>
      <c r="AE86" s="15">
        <f t="shared" si="19"/>
        <v>6</v>
      </c>
      <c r="AF86" s="15">
        <f t="shared" si="19"/>
        <v>3</v>
      </c>
      <c r="AG86" s="15">
        <f t="shared" si="19"/>
        <v>5</v>
      </c>
      <c r="AH86" s="15">
        <f t="shared" si="19"/>
        <v>0</v>
      </c>
      <c r="AI86" s="15">
        <f t="shared" si="19"/>
        <v>18</v>
      </c>
      <c r="AJ86" s="15">
        <f t="shared" si="19"/>
        <v>0</v>
      </c>
      <c r="AK86" s="15">
        <f t="shared" si="19"/>
        <v>0</v>
      </c>
      <c r="AL86" s="15">
        <f t="shared" si="19"/>
        <v>4</v>
      </c>
      <c r="AM86" s="15">
        <f t="shared" si="19"/>
        <v>0</v>
      </c>
      <c r="AN86" s="94">
        <f t="shared" si="19"/>
        <v>3</v>
      </c>
      <c r="AO86" s="2"/>
      <c r="AP86" s="450"/>
    </row>
    <row r="87" spans="1:42" ht="12.75">
      <c r="A87" s="134" t="s">
        <v>134</v>
      </c>
      <c r="B87" s="163" t="s">
        <v>294</v>
      </c>
      <c r="C87" s="251" t="s">
        <v>73</v>
      </c>
      <c r="D87" s="182">
        <f>F87+G87+H87+K87+L87+M87+P87+Q87+R87+U87+V87+W87+Z87+AA87+AB87+AE87+AF87+AG87+AJ87+AK87+AL87</f>
        <v>2</v>
      </c>
      <c r="E87" s="27">
        <f>J87+O87+T87+Y87+AD87+AI87+AN87</f>
        <v>3</v>
      </c>
      <c r="F87" s="57"/>
      <c r="G87" s="57"/>
      <c r="H87" s="24"/>
      <c r="I87" s="24"/>
      <c r="J87" s="65"/>
      <c r="K87" s="57"/>
      <c r="L87" s="57"/>
      <c r="M87" s="24"/>
      <c r="N87" s="24"/>
      <c r="O87" s="25"/>
      <c r="P87" s="58"/>
      <c r="Q87" s="57"/>
      <c r="R87" s="24"/>
      <c r="S87" s="24"/>
      <c r="T87" s="27"/>
      <c r="U87" s="24"/>
      <c r="V87" s="24"/>
      <c r="W87" s="24"/>
      <c r="X87" s="24"/>
      <c r="Y87" s="59"/>
      <c r="Z87" s="23">
        <v>2</v>
      </c>
      <c r="AA87" s="20">
        <v>0</v>
      </c>
      <c r="AB87" s="20">
        <v>0</v>
      </c>
      <c r="AC87" s="20" t="s">
        <v>23</v>
      </c>
      <c r="AD87" s="21">
        <v>3</v>
      </c>
      <c r="AE87" s="20"/>
      <c r="AF87" s="20"/>
      <c r="AG87" s="20"/>
      <c r="AH87" s="20"/>
      <c r="AI87" s="22"/>
      <c r="AJ87" s="26"/>
      <c r="AK87" s="24"/>
      <c r="AL87" s="24"/>
      <c r="AM87" s="20"/>
      <c r="AN87" s="59"/>
      <c r="AO87" s="358"/>
      <c r="AP87" s="466"/>
    </row>
    <row r="88" spans="1:42" ht="12.75">
      <c r="A88" s="134" t="s">
        <v>135</v>
      </c>
      <c r="B88" s="163" t="s">
        <v>295</v>
      </c>
      <c r="C88" s="251" t="s">
        <v>74</v>
      </c>
      <c r="D88" s="182">
        <f aca="true" t="shared" si="20" ref="D88:D96">F88+G88+H88+K88+L88+M88+P88+Q88+R88+U88+V88+W88+Z88+AA88+AB88+AE88+AF88+AG88+AJ88+AK88+AL88</f>
        <v>3</v>
      </c>
      <c r="E88" s="27">
        <f aca="true" t="shared" si="21" ref="E88:E96">J88+O88+T88+Y88+AD88+AI88+AN88</f>
        <v>3</v>
      </c>
      <c r="F88" s="57"/>
      <c r="G88" s="57"/>
      <c r="H88" s="24"/>
      <c r="I88" s="24"/>
      <c r="J88" s="65"/>
      <c r="K88" s="57"/>
      <c r="L88" s="57"/>
      <c r="M88" s="24"/>
      <c r="N88" s="24"/>
      <c r="O88" s="25"/>
      <c r="P88" s="58"/>
      <c r="Q88" s="57"/>
      <c r="R88" s="24"/>
      <c r="S88" s="24"/>
      <c r="T88" s="27"/>
      <c r="U88" s="24"/>
      <c r="V88" s="24"/>
      <c r="W88" s="24"/>
      <c r="X88" s="24"/>
      <c r="Y88" s="59"/>
      <c r="Z88" s="23"/>
      <c r="AA88" s="20"/>
      <c r="AB88" s="20"/>
      <c r="AC88" s="20"/>
      <c r="AD88" s="21"/>
      <c r="AE88" s="20">
        <v>2</v>
      </c>
      <c r="AF88" s="20">
        <v>1</v>
      </c>
      <c r="AG88" s="20">
        <v>0</v>
      </c>
      <c r="AH88" s="20" t="s">
        <v>23</v>
      </c>
      <c r="AI88" s="22">
        <v>3</v>
      </c>
      <c r="AJ88" s="26"/>
      <c r="AK88" s="24"/>
      <c r="AL88" s="24"/>
      <c r="AM88" s="20"/>
      <c r="AN88" s="59"/>
      <c r="AO88" s="354"/>
      <c r="AP88" s="447"/>
    </row>
    <row r="89" spans="1:42" ht="12.75">
      <c r="A89" s="134" t="s">
        <v>136</v>
      </c>
      <c r="B89" s="163" t="s">
        <v>296</v>
      </c>
      <c r="C89" s="251" t="s">
        <v>157</v>
      </c>
      <c r="D89" s="182">
        <f t="shared" si="20"/>
        <v>3</v>
      </c>
      <c r="E89" s="27">
        <f t="shared" si="21"/>
        <v>3</v>
      </c>
      <c r="F89" s="57"/>
      <c r="G89" s="57"/>
      <c r="H89" s="24"/>
      <c r="I89" s="24"/>
      <c r="J89" s="65"/>
      <c r="K89" s="57"/>
      <c r="L89" s="57"/>
      <c r="M89" s="24"/>
      <c r="N89" s="24"/>
      <c r="O89" s="25"/>
      <c r="P89" s="58"/>
      <c r="Q89" s="57"/>
      <c r="R89" s="24"/>
      <c r="S89" s="24"/>
      <c r="T89" s="27"/>
      <c r="U89" s="20"/>
      <c r="V89" s="20"/>
      <c r="W89" s="20"/>
      <c r="X89" s="20"/>
      <c r="Y89" s="22"/>
      <c r="Z89" s="23"/>
      <c r="AA89" s="20"/>
      <c r="AB89" s="20"/>
      <c r="AC89" s="20"/>
      <c r="AD89" s="21"/>
      <c r="AE89" s="20">
        <v>1</v>
      </c>
      <c r="AF89" s="20">
        <v>1</v>
      </c>
      <c r="AG89" s="20">
        <v>1</v>
      </c>
      <c r="AH89" s="20" t="s">
        <v>179</v>
      </c>
      <c r="AI89" s="22">
        <v>3</v>
      </c>
      <c r="AJ89" s="58"/>
      <c r="AK89" s="57"/>
      <c r="AL89" s="24"/>
      <c r="AM89" s="24"/>
      <c r="AN89" s="25"/>
      <c r="AO89" s="354" t="s">
        <v>191</v>
      </c>
      <c r="AP89" s="447" t="s">
        <v>37</v>
      </c>
    </row>
    <row r="90" spans="1:42" ht="12.75">
      <c r="A90" s="134" t="s">
        <v>137</v>
      </c>
      <c r="B90" s="163" t="s">
        <v>297</v>
      </c>
      <c r="C90" s="251" t="s">
        <v>75</v>
      </c>
      <c r="D90" s="182">
        <f t="shared" si="20"/>
        <v>2</v>
      </c>
      <c r="E90" s="27">
        <f t="shared" si="21"/>
        <v>3</v>
      </c>
      <c r="F90" s="57"/>
      <c r="G90" s="57"/>
      <c r="H90" s="24"/>
      <c r="I90" s="24"/>
      <c r="J90" s="65"/>
      <c r="K90" s="57"/>
      <c r="L90" s="57"/>
      <c r="M90" s="24"/>
      <c r="N90" s="24"/>
      <c r="O90" s="25"/>
      <c r="P90" s="58"/>
      <c r="Q90" s="57"/>
      <c r="R90" s="24"/>
      <c r="S90" s="24"/>
      <c r="T90" s="27"/>
      <c r="U90" s="20"/>
      <c r="V90" s="20"/>
      <c r="W90" s="20"/>
      <c r="X90" s="20"/>
      <c r="Y90" s="22"/>
      <c r="Z90" s="23">
        <v>1</v>
      </c>
      <c r="AA90" s="20">
        <v>0</v>
      </c>
      <c r="AB90" s="20">
        <v>1</v>
      </c>
      <c r="AC90" s="20" t="s">
        <v>179</v>
      </c>
      <c r="AD90" s="21">
        <v>3</v>
      </c>
      <c r="AE90" s="20"/>
      <c r="AF90" s="20"/>
      <c r="AG90" s="20"/>
      <c r="AH90" s="20"/>
      <c r="AI90" s="22"/>
      <c r="AJ90" s="23"/>
      <c r="AK90" s="20"/>
      <c r="AL90" s="20"/>
      <c r="AM90" s="20"/>
      <c r="AN90" s="22"/>
      <c r="AO90" s="354"/>
      <c r="AP90" s="447"/>
    </row>
    <row r="91" spans="1:42" ht="12.75">
      <c r="A91" s="134" t="s">
        <v>166</v>
      </c>
      <c r="B91" s="163" t="s">
        <v>298</v>
      </c>
      <c r="C91" s="251" t="s">
        <v>76</v>
      </c>
      <c r="D91" s="182">
        <f t="shared" si="20"/>
        <v>2</v>
      </c>
      <c r="E91" s="27">
        <f t="shared" si="21"/>
        <v>3</v>
      </c>
      <c r="F91" s="57"/>
      <c r="G91" s="57"/>
      <c r="H91" s="24"/>
      <c r="I91" s="24"/>
      <c r="J91" s="65"/>
      <c r="K91" s="57"/>
      <c r="L91" s="57"/>
      <c r="M91" s="24"/>
      <c r="N91" s="24"/>
      <c r="O91" s="25"/>
      <c r="P91" s="58"/>
      <c r="Q91" s="57"/>
      <c r="R91" s="24"/>
      <c r="S91" s="24"/>
      <c r="T91" s="27"/>
      <c r="U91" s="20"/>
      <c r="V91" s="20"/>
      <c r="W91" s="20"/>
      <c r="X91" s="20"/>
      <c r="Y91" s="22"/>
      <c r="Z91" s="23"/>
      <c r="AA91" s="20"/>
      <c r="AB91" s="20"/>
      <c r="AC91" s="20"/>
      <c r="AD91" s="21"/>
      <c r="AE91" s="20">
        <v>1</v>
      </c>
      <c r="AF91" s="20">
        <v>0</v>
      </c>
      <c r="AG91" s="20">
        <v>1</v>
      </c>
      <c r="AH91" s="20" t="s">
        <v>23</v>
      </c>
      <c r="AI91" s="22">
        <v>3</v>
      </c>
      <c r="AJ91" s="58"/>
      <c r="AK91" s="57"/>
      <c r="AL91" s="24"/>
      <c r="AM91" s="24"/>
      <c r="AN91" s="25"/>
      <c r="AO91" s="354"/>
      <c r="AP91" s="447"/>
    </row>
    <row r="92" spans="1:42" ht="12.75">
      <c r="A92" s="134" t="s">
        <v>138</v>
      </c>
      <c r="B92" s="163" t="s">
        <v>311</v>
      </c>
      <c r="C92" s="251" t="s">
        <v>77</v>
      </c>
      <c r="D92" s="182">
        <f t="shared" si="20"/>
        <v>2</v>
      </c>
      <c r="E92" s="27">
        <f t="shared" si="21"/>
        <v>3</v>
      </c>
      <c r="F92" s="57"/>
      <c r="G92" s="57"/>
      <c r="H92" s="24"/>
      <c r="I92" s="24"/>
      <c r="J92" s="65"/>
      <c r="K92" s="57"/>
      <c r="L92" s="57"/>
      <c r="M92" s="24"/>
      <c r="N92" s="24"/>
      <c r="O92" s="25"/>
      <c r="P92" s="58"/>
      <c r="Q92" s="57"/>
      <c r="R92" s="24"/>
      <c r="S92" s="24"/>
      <c r="T92" s="27"/>
      <c r="U92" s="20"/>
      <c r="V92" s="20"/>
      <c r="W92" s="20"/>
      <c r="X92" s="20"/>
      <c r="Y92" s="22"/>
      <c r="Z92" s="23">
        <v>1</v>
      </c>
      <c r="AA92" s="20">
        <v>1</v>
      </c>
      <c r="AB92" s="20">
        <v>0</v>
      </c>
      <c r="AC92" s="20" t="s">
        <v>23</v>
      </c>
      <c r="AD92" s="21">
        <v>3</v>
      </c>
      <c r="AE92" s="20"/>
      <c r="AF92" s="20"/>
      <c r="AG92" s="20"/>
      <c r="AH92" s="20"/>
      <c r="AI92" s="22"/>
      <c r="AJ92" s="23"/>
      <c r="AK92" s="20"/>
      <c r="AL92" s="20"/>
      <c r="AM92" s="20"/>
      <c r="AN92" s="22"/>
      <c r="AO92" s="354"/>
      <c r="AP92" s="452"/>
    </row>
    <row r="93" spans="1:42" ht="12.75">
      <c r="A93" s="134" t="s">
        <v>139</v>
      </c>
      <c r="B93" s="163" t="s">
        <v>299</v>
      </c>
      <c r="C93" s="251" t="s">
        <v>158</v>
      </c>
      <c r="D93" s="182">
        <f t="shared" si="20"/>
        <v>2</v>
      </c>
      <c r="E93" s="27">
        <f t="shared" si="21"/>
        <v>3</v>
      </c>
      <c r="F93" s="57"/>
      <c r="G93" s="57"/>
      <c r="H93" s="24"/>
      <c r="I93" s="24"/>
      <c r="J93" s="65"/>
      <c r="K93" s="57"/>
      <c r="L93" s="57"/>
      <c r="M93" s="24"/>
      <c r="N93" s="24"/>
      <c r="O93" s="25"/>
      <c r="P93" s="58"/>
      <c r="Q93" s="57"/>
      <c r="R93" s="24"/>
      <c r="S93" s="24"/>
      <c r="T93" s="27"/>
      <c r="U93" s="24"/>
      <c r="V93" s="24"/>
      <c r="W93" s="24"/>
      <c r="X93" s="24"/>
      <c r="Y93" s="59"/>
      <c r="Z93" s="30"/>
      <c r="AA93" s="28"/>
      <c r="AB93" s="28"/>
      <c r="AC93" s="28"/>
      <c r="AD93" s="29"/>
      <c r="AE93" s="28">
        <v>1</v>
      </c>
      <c r="AF93" s="28">
        <v>0</v>
      </c>
      <c r="AG93" s="28">
        <v>1</v>
      </c>
      <c r="AH93" s="28" t="s">
        <v>23</v>
      </c>
      <c r="AI93" s="7">
        <v>3</v>
      </c>
      <c r="AJ93" s="30"/>
      <c r="AK93" s="28"/>
      <c r="AL93" s="28"/>
      <c r="AM93" s="28"/>
      <c r="AN93" s="7"/>
      <c r="AO93" s="354"/>
      <c r="AP93" s="447"/>
    </row>
    <row r="94" spans="1:42" ht="12.75">
      <c r="A94" s="134" t="s">
        <v>140</v>
      </c>
      <c r="B94" s="183" t="s">
        <v>300</v>
      </c>
      <c r="C94" s="265" t="s">
        <v>78</v>
      </c>
      <c r="D94" s="184">
        <f>F94+G94+H94+K94+L94+M94+P94+Q94+R94+U94+V94+W94+Z94+AA94+AB94+AE94+AF94+AG94+AJ94+AK94+AL94</f>
        <v>2</v>
      </c>
      <c r="E94" s="33">
        <f>J94+O94+T94+Y94+AD94+AI94+AN94</f>
        <v>3</v>
      </c>
      <c r="F94" s="57"/>
      <c r="G94" s="57"/>
      <c r="H94" s="24"/>
      <c r="I94" s="24"/>
      <c r="J94" s="65"/>
      <c r="K94" s="57"/>
      <c r="L94" s="57"/>
      <c r="M94" s="24"/>
      <c r="N94" s="24"/>
      <c r="O94" s="25"/>
      <c r="P94" s="58"/>
      <c r="Q94" s="57"/>
      <c r="R94" s="24"/>
      <c r="S94" s="24"/>
      <c r="T94" s="27"/>
      <c r="U94" s="24"/>
      <c r="V94" s="24"/>
      <c r="W94" s="24"/>
      <c r="X94" s="24"/>
      <c r="Y94" s="59"/>
      <c r="Z94" s="49"/>
      <c r="AA94" s="35"/>
      <c r="AB94" s="35"/>
      <c r="AC94" s="35"/>
      <c r="AD94" s="50"/>
      <c r="AE94" s="34">
        <v>0</v>
      </c>
      <c r="AF94" s="34">
        <v>0</v>
      </c>
      <c r="AG94" s="34">
        <v>2</v>
      </c>
      <c r="AH94" s="34" t="s">
        <v>179</v>
      </c>
      <c r="AI94" s="48">
        <v>3</v>
      </c>
      <c r="AJ94" s="49"/>
      <c r="AK94" s="34"/>
      <c r="AL94" s="34"/>
      <c r="AM94" s="34"/>
      <c r="AN94" s="48"/>
      <c r="AO94" s="354"/>
      <c r="AP94" s="447"/>
    </row>
    <row r="95" spans="1:42" ht="12.75">
      <c r="A95" s="134" t="s">
        <v>167</v>
      </c>
      <c r="B95" s="294" t="s">
        <v>301</v>
      </c>
      <c r="C95" s="251" t="s">
        <v>161</v>
      </c>
      <c r="D95" s="37">
        <f>F95+G95+H95+K95+L95+M95+P95+Q95+R95+U95+V95+W95+Z95+AA95+AB95+AE95+AF95+AG95+AJ95+AK95+AL95</f>
        <v>4</v>
      </c>
      <c r="E95" s="46">
        <f>J95+O95+T95+Y95+AD95+AI95+AN95</f>
        <v>3</v>
      </c>
      <c r="F95" s="57"/>
      <c r="G95" s="57"/>
      <c r="H95" s="24"/>
      <c r="I95" s="24"/>
      <c r="J95" s="65"/>
      <c r="K95" s="24"/>
      <c r="L95" s="24"/>
      <c r="M95" s="24"/>
      <c r="N95" s="24"/>
      <c r="O95" s="59"/>
      <c r="P95" s="26"/>
      <c r="Q95" s="24"/>
      <c r="R95" s="24"/>
      <c r="S95" s="24"/>
      <c r="T95" s="27"/>
      <c r="U95" s="24"/>
      <c r="V95" s="24"/>
      <c r="W95" s="24"/>
      <c r="X95" s="24"/>
      <c r="Y95" s="25"/>
      <c r="Z95" s="23"/>
      <c r="AA95" s="20"/>
      <c r="AB95" s="20"/>
      <c r="AC95" s="20"/>
      <c r="AD95" s="21"/>
      <c r="AE95" s="20"/>
      <c r="AF95" s="20"/>
      <c r="AG95" s="20"/>
      <c r="AH95" s="20"/>
      <c r="AI95" s="22"/>
      <c r="AJ95" s="23">
        <v>0</v>
      </c>
      <c r="AK95" s="20">
        <v>0</v>
      </c>
      <c r="AL95" s="20">
        <v>4</v>
      </c>
      <c r="AM95" s="20" t="s">
        <v>179</v>
      </c>
      <c r="AN95" s="22">
        <v>3</v>
      </c>
      <c r="AO95" s="354"/>
      <c r="AP95" s="455"/>
    </row>
    <row r="96" spans="1:42" ht="13.5" thickBot="1">
      <c r="A96" s="134" t="s">
        <v>168</v>
      </c>
      <c r="B96" s="126" t="s">
        <v>302</v>
      </c>
      <c r="C96" s="264" t="s">
        <v>202</v>
      </c>
      <c r="D96" s="148">
        <f t="shared" si="20"/>
        <v>4</v>
      </c>
      <c r="E96" s="174">
        <f t="shared" si="21"/>
        <v>6</v>
      </c>
      <c r="F96" s="169"/>
      <c r="G96" s="169"/>
      <c r="H96" s="144"/>
      <c r="I96" s="144"/>
      <c r="J96" s="281"/>
      <c r="K96" s="169"/>
      <c r="L96" s="169"/>
      <c r="M96" s="144"/>
      <c r="N96" s="144"/>
      <c r="O96" s="99"/>
      <c r="P96" s="185"/>
      <c r="Q96" s="169"/>
      <c r="R96" s="144"/>
      <c r="S96" s="144"/>
      <c r="T96" s="145"/>
      <c r="U96" s="144"/>
      <c r="V96" s="144"/>
      <c r="W96" s="144"/>
      <c r="X96" s="144"/>
      <c r="Y96" s="186"/>
      <c r="Z96" s="112">
        <v>1</v>
      </c>
      <c r="AA96" s="170">
        <v>1</v>
      </c>
      <c r="AB96" s="170">
        <v>0</v>
      </c>
      <c r="AC96" s="144" t="s">
        <v>179</v>
      </c>
      <c r="AD96" s="145">
        <v>3</v>
      </c>
      <c r="AE96" s="112">
        <v>1</v>
      </c>
      <c r="AF96" s="112">
        <v>1</v>
      </c>
      <c r="AG96" s="112">
        <v>0</v>
      </c>
      <c r="AH96" s="112" t="s">
        <v>179</v>
      </c>
      <c r="AI96" s="142">
        <v>3</v>
      </c>
      <c r="AJ96" s="113"/>
      <c r="AK96" s="112"/>
      <c r="AL96" s="112"/>
      <c r="AM96" s="112"/>
      <c r="AN96" s="142"/>
      <c r="AO96" s="359"/>
      <c r="AP96" s="462"/>
    </row>
    <row r="97" spans="1:42" ht="13.5" thickBot="1">
      <c r="A97" s="130"/>
      <c r="B97" s="487" t="s">
        <v>79</v>
      </c>
      <c r="C97" s="488"/>
      <c r="D97" s="171">
        <f>SUM(D98:D99)</f>
        <v>6</v>
      </c>
      <c r="E97" s="366">
        <f>SUM(E98:E99)</f>
        <v>30</v>
      </c>
      <c r="F97" s="187">
        <f>SUM(F98:F99)</f>
        <v>0</v>
      </c>
      <c r="G97" s="188">
        <f>SUM(G98:G99)</f>
        <v>0</v>
      </c>
      <c r="H97" s="188">
        <f aca="true" t="shared" si="22" ref="H97:AN97">SUM(H98:H99)</f>
        <v>0</v>
      </c>
      <c r="I97" s="188">
        <f t="shared" si="22"/>
        <v>0</v>
      </c>
      <c r="J97" s="188">
        <f t="shared" si="22"/>
        <v>0</v>
      </c>
      <c r="K97" s="188">
        <f t="shared" si="22"/>
        <v>0</v>
      </c>
      <c r="L97" s="188">
        <f t="shared" si="22"/>
        <v>0</v>
      </c>
      <c r="M97" s="188">
        <f t="shared" si="22"/>
        <v>0</v>
      </c>
      <c r="N97" s="188">
        <f t="shared" si="22"/>
        <v>0</v>
      </c>
      <c r="O97" s="188">
        <f t="shared" si="22"/>
        <v>0</v>
      </c>
      <c r="P97" s="188">
        <f t="shared" si="22"/>
        <v>0</v>
      </c>
      <c r="Q97" s="188">
        <f t="shared" si="22"/>
        <v>0</v>
      </c>
      <c r="R97" s="188">
        <f t="shared" si="22"/>
        <v>0</v>
      </c>
      <c r="S97" s="188">
        <f t="shared" si="22"/>
        <v>0</v>
      </c>
      <c r="T97" s="188">
        <f t="shared" si="22"/>
        <v>0</v>
      </c>
      <c r="U97" s="188">
        <f t="shared" si="22"/>
        <v>0</v>
      </c>
      <c r="V97" s="188">
        <f t="shared" si="22"/>
        <v>0</v>
      </c>
      <c r="W97" s="188">
        <f t="shared" si="22"/>
        <v>0</v>
      </c>
      <c r="X97" s="188">
        <f t="shared" si="22"/>
        <v>0</v>
      </c>
      <c r="Y97" s="188">
        <f t="shared" si="22"/>
        <v>0</v>
      </c>
      <c r="Z97" s="188">
        <f t="shared" si="22"/>
        <v>0</v>
      </c>
      <c r="AA97" s="188">
        <f t="shared" si="22"/>
        <v>0</v>
      </c>
      <c r="AB97" s="188">
        <f t="shared" si="22"/>
        <v>0</v>
      </c>
      <c r="AC97" s="188">
        <f t="shared" si="22"/>
        <v>0</v>
      </c>
      <c r="AD97" s="188">
        <f t="shared" si="22"/>
        <v>0</v>
      </c>
      <c r="AE97" s="188">
        <f t="shared" si="22"/>
        <v>0</v>
      </c>
      <c r="AF97" s="188">
        <f t="shared" si="22"/>
        <v>0</v>
      </c>
      <c r="AG97" s="188">
        <f t="shared" si="22"/>
        <v>0</v>
      </c>
      <c r="AH97" s="188">
        <f t="shared" si="22"/>
        <v>0</v>
      </c>
      <c r="AI97" s="188">
        <f t="shared" si="22"/>
        <v>0</v>
      </c>
      <c r="AJ97" s="188">
        <f t="shared" si="22"/>
        <v>4</v>
      </c>
      <c r="AK97" s="188">
        <f t="shared" si="22"/>
        <v>0</v>
      </c>
      <c r="AL97" s="188">
        <f t="shared" si="22"/>
        <v>2</v>
      </c>
      <c r="AM97" s="188">
        <f t="shared" si="22"/>
        <v>0</v>
      </c>
      <c r="AN97" s="189">
        <f t="shared" si="22"/>
        <v>30</v>
      </c>
      <c r="AO97" s="5"/>
      <c r="AP97" s="450"/>
    </row>
    <row r="98" spans="1:42" ht="12.75">
      <c r="A98" s="190" t="s">
        <v>217</v>
      </c>
      <c r="B98" s="252" t="s">
        <v>225</v>
      </c>
      <c r="C98" s="266" t="s">
        <v>80</v>
      </c>
      <c r="D98" s="146">
        <f>F98+G98+H98+K98+L98+M98+P98+Q98+R98+U98+V98+W98+Z98+AA98+AB98+AE98+AF98+AG98+AJ98+AK98+AL98</f>
        <v>4</v>
      </c>
      <c r="E98" s="173">
        <f>J98+O98+T98+Y98+AD98+AI98+AN98</f>
        <v>30</v>
      </c>
      <c r="F98" s="191"/>
      <c r="G98" s="191"/>
      <c r="H98" s="192"/>
      <c r="I98" s="192"/>
      <c r="J98" s="283"/>
      <c r="K98" s="192"/>
      <c r="L98" s="192"/>
      <c r="M98" s="192"/>
      <c r="N98" s="192"/>
      <c r="O98" s="193"/>
      <c r="P98" s="194"/>
      <c r="Q98" s="192"/>
      <c r="R98" s="192"/>
      <c r="S98" s="192"/>
      <c r="T98" s="173"/>
      <c r="U98" s="192"/>
      <c r="V98" s="192"/>
      <c r="W98" s="192"/>
      <c r="X98" s="192"/>
      <c r="Y98" s="195"/>
      <c r="Z98" s="194"/>
      <c r="AA98" s="192"/>
      <c r="AB98" s="192"/>
      <c r="AC98" s="192"/>
      <c r="AD98" s="173"/>
      <c r="AE98" s="196"/>
      <c r="AF98" s="196"/>
      <c r="AG98" s="196"/>
      <c r="AH98" s="196"/>
      <c r="AI98" s="197"/>
      <c r="AJ98" s="312">
        <v>4</v>
      </c>
      <c r="AK98" s="313">
        <v>0</v>
      </c>
      <c r="AL98" s="314">
        <v>0</v>
      </c>
      <c r="AM98" s="314" t="s">
        <v>177</v>
      </c>
      <c r="AN98" s="315">
        <v>30</v>
      </c>
      <c r="AO98" s="358"/>
      <c r="AP98" s="466"/>
    </row>
    <row r="99" spans="1:42" ht="13.5" thickBot="1">
      <c r="A99" s="198" t="s">
        <v>218</v>
      </c>
      <c r="B99" s="253" t="s">
        <v>226</v>
      </c>
      <c r="C99" s="267" t="s">
        <v>90</v>
      </c>
      <c r="D99" s="233">
        <f>F99+G99+H99+K99+L99+M99+P99+Q99+R99+U99+V99+W99+Z99+AA99+AB99+AE99+AF99+AG99+AJ99+AK99+AL99</f>
        <v>2</v>
      </c>
      <c r="E99" s="234">
        <f>J99+O99+T99+Y99+AD99+AI99+AN99</f>
        <v>0</v>
      </c>
      <c r="F99" s="199"/>
      <c r="G99" s="199"/>
      <c r="H99" s="200"/>
      <c r="I99" s="200"/>
      <c r="J99" s="284"/>
      <c r="K99" s="202"/>
      <c r="L99" s="203"/>
      <c r="M99" s="203"/>
      <c r="N99" s="203"/>
      <c r="O99" s="204"/>
      <c r="P99" s="200"/>
      <c r="Q99" s="200"/>
      <c r="R99" s="200"/>
      <c r="S99" s="200"/>
      <c r="T99" s="201"/>
      <c r="U99" s="202"/>
      <c r="V99" s="203"/>
      <c r="W99" s="203"/>
      <c r="X99" s="203"/>
      <c r="Y99" s="205"/>
      <c r="Z99" s="200"/>
      <c r="AA99" s="200"/>
      <c r="AB99" s="200"/>
      <c r="AC99" s="200"/>
      <c r="AD99" s="201"/>
      <c r="AE99" s="206"/>
      <c r="AF99" s="207"/>
      <c r="AG99" s="207"/>
      <c r="AH99" s="207"/>
      <c r="AI99" s="208"/>
      <c r="AJ99" s="303">
        <v>0</v>
      </c>
      <c r="AK99" s="303">
        <v>0</v>
      </c>
      <c r="AL99" s="442">
        <v>2</v>
      </c>
      <c r="AM99" s="304" t="s">
        <v>85</v>
      </c>
      <c r="AN99" s="271">
        <v>0</v>
      </c>
      <c r="AO99" s="360"/>
      <c r="AP99" s="462"/>
    </row>
    <row r="100" spans="1:42" ht="14.25" thickBot="1" thickTop="1">
      <c r="A100" s="209"/>
      <c r="B100" s="296"/>
      <c r="C100" s="268" t="s">
        <v>56</v>
      </c>
      <c r="D100" s="210">
        <f>D63+D62</f>
        <v>156</v>
      </c>
      <c r="E100" s="211">
        <f>E63+E62</f>
        <v>210</v>
      </c>
      <c r="F100" s="212">
        <f aca="true" t="shared" si="23" ref="F100:AN100">F8+F29+F46+F63</f>
        <v>12</v>
      </c>
      <c r="G100" s="212">
        <f t="shared" si="23"/>
        <v>6</v>
      </c>
      <c r="H100" s="212">
        <f t="shared" si="23"/>
        <v>6</v>
      </c>
      <c r="I100" s="212">
        <f t="shared" si="23"/>
        <v>0</v>
      </c>
      <c r="J100" s="285">
        <f t="shared" si="23"/>
        <v>29</v>
      </c>
      <c r="K100" s="214">
        <f t="shared" si="23"/>
        <v>12</v>
      </c>
      <c r="L100" s="215">
        <f t="shared" si="23"/>
        <v>9</v>
      </c>
      <c r="M100" s="215">
        <f t="shared" si="23"/>
        <v>6</v>
      </c>
      <c r="N100" s="215">
        <f t="shared" si="23"/>
        <v>0</v>
      </c>
      <c r="O100" s="216">
        <f t="shared" si="23"/>
        <v>30</v>
      </c>
      <c r="P100" s="212">
        <f t="shared" si="23"/>
        <v>13</v>
      </c>
      <c r="Q100" s="212">
        <f t="shared" si="23"/>
        <v>10</v>
      </c>
      <c r="R100" s="212">
        <f t="shared" si="23"/>
        <v>0</v>
      </c>
      <c r="S100" s="212">
        <f t="shared" si="23"/>
        <v>0</v>
      </c>
      <c r="T100" s="213">
        <f t="shared" si="23"/>
        <v>27</v>
      </c>
      <c r="U100" s="214">
        <f t="shared" si="23"/>
        <v>16</v>
      </c>
      <c r="V100" s="215">
        <f t="shared" si="23"/>
        <v>8</v>
      </c>
      <c r="W100" s="215">
        <f t="shared" si="23"/>
        <v>1</v>
      </c>
      <c r="X100" s="215">
        <f t="shared" si="23"/>
        <v>0</v>
      </c>
      <c r="Y100" s="216">
        <f t="shared" si="23"/>
        <v>31</v>
      </c>
      <c r="Z100" s="212">
        <f t="shared" si="23"/>
        <v>14</v>
      </c>
      <c r="AA100" s="212">
        <f t="shared" si="23"/>
        <v>11</v>
      </c>
      <c r="AB100" s="212">
        <f t="shared" si="23"/>
        <v>0</v>
      </c>
      <c r="AC100" s="212">
        <f t="shared" si="23"/>
        <v>0</v>
      </c>
      <c r="AD100" s="213">
        <f t="shared" si="23"/>
        <v>31</v>
      </c>
      <c r="AE100" s="214">
        <f t="shared" si="23"/>
        <v>11</v>
      </c>
      <c r="AF100" s="215">
        <f t="shared" si="23"/>
        <v>4</v>
      </c>
      <c r="AG100" s="215">
        <f t="shared" si="23"/>
        <v>7</v>
      </c>
      <c r="AH100" s="215">
        <f t="shared" si="23"/>
        <v>0</v>
      </c>
      <c r="AI100" s="216">
        <f t="shared" si="23"/>
        <v>29</v>
      </c>
      <c r="AJ100" s="212">
        <f t="shared" si="23"/>
        <v>4</v>
      </c>
      <c r="AK100" s="212">
        <f t="shared" si="23"/>
        <v>0</v>
      </c>
      <c r="AL100" s="212">
        <f t="shared" si="23"/>
        <v>6</v>
      </c>
      <c r="AM100" s="212">
        <f t="shared" si="23"/>
        <v>0</v>
      </c>
      <c r="AN100" s="213">
        <f t="shared" si="23"/>
        <v>33</v>
      </c>
      <c r="AO100" s="6"/>
      <c r="AP100" s="467"/>
    </row>
    <row r="101" spans="1:42" ht="13.5" thickTop="1">
      <c r="A101" s="217"/>
      <c r="B101" s="297"/>
      <c r="C101" s="251" t="s">
        <v>81</v>
      </c>
      <c r="D101" s="218">
        <v>0</v>
      </c>
      <c r="E101" s="70"/>
      <c r="F101" s="24"/>
      <c r="G101" s="24"/>
      <c r="H101" s="24"/>
      <c r="I101" s="71">
        <v>0</v>
      </c>
      <c r="J101" s="65"/>
      <c r="K101" s="24"/>
      <c r="L101" s="24"/>
      <c r="M101" s="24"/>
      <c r="N101" s="71">
        <v>0</v>
      </c>
      <c r="O101" s="25"/>
      <c r="P101" s="26"/>
      <c r="Q101" s="24"/>
      <c r="R101" s="24"/>
      <c r="S101" s="71">
        <v>0</v>
      </c>
      <c r="T101" s="27"/>
      <c r="U101" s="24"/>
      <c r="V101" s="24"/>
      <c r="W101" s="24"/>
      <c r="X101" s="71">
        <v>0</v>
      </c>
      <c r="Y101" s="25"/>
      <c r="Z101" s="26"/>
      <c r="AA101" s="24"/>
      <c r="AB101" s="24"/>
      <c r="AC101" s="71">
        <v>0</v>
      </c>
      <c r="AD101" s="27"/>
      <c r="AE101" s="24"/>
      <c r="AF101" s="24"/>
      <c r="AG101" s="24"/>
      <c r="AH101" s="71">
        <v>0</v>
      </c>
      <c r="AI101" s="25"/>
      <c r="AJ101" s="26"/>
      <c r="AK101" s="24"/>
      <c r="AL101" s="24"/>
      <c r="AM101" s="71">
        <v>0</v>
      </c>
      <c r="AN101" s="25"/>
      <c r="AO101" s="358"/>
      <c r="AP101" s="466"/>
    </row>
    <row r="102" spans="1:42" ht="12.75">
      <c r="A102" s="217"/>
      <c r="B102" s="297"/>
      <c r="C102" s="251" t="s">
        <v>82</v>
      </c>
      <c r="D102" s="218">
        <f>I102+N102+S102+X102+AC102+AH102+AM102</f>
        <v>30</v>
      </c>
      <c r="E102" s="70"/>
      <c r="F102" s="24"/>
      <c r="G102" s="24"/>
      <c r="H102" s="24"/>
      <c r="I102" s="71">
        <f>COUNTIF(I10:I74,"v")</f>
        <v>5</v>
      </c>
      <c r="J102" s="65"/>
      <c r="K102" s="24"/>
      <c r="L102" s="24"/>
      <c r="M102" s="24"/>
      <c r="N102" s="71">
        <f>COUNTIF(N10:N74,"v")</f>
        <v>5</v>
      </c>
      <c r="O102" s="25"/>
      <c r="P102" s="26"/>
      <c r="Q102" s="24"/>
      <c r="R102" s="24"/>
      <c r="S102" s="71">
        <f>COUNTIF(S10:S74,"v")</f>
        <v>5</v>
      </c>
      <c r="T102" s="27"/>
      <c r="U102" s="24"/>
      <c r="V102" s="24"/>
      <c r="W102" s="24"/>
      <c r="X102" s="71">
        <f>COUNTIF(X10:X74,"v")</f>
        <v>5</v>
      </c>
      <c r="Y102" s="25"/>
      <c r="Z102" s="26"/>
      <c r="AA102" s="24"/>
      <c r="AB102" s="24"/>
      <c r="AC102" s="71">
        <f>COUNTIF(AC10:AC74,"v")</f>
        <v>5</v>
      </c>
      <c r="AD102" s="27"/>
      <c r="AE102" s="24"/>
      <c r="AF102" s="24"/>
      <c r="AG102" s="24"/>
      <c r="AH102" s="71">
        <f>COUNTIF(AH10:AH74,"v")</f>
        <v>5</v>
      </c>
      <c r="AI102" s="25"/>
      <c r="AJ102" s="26"/>
      <c r="AK102" s="24"/>
      <c r="AL102" s="24"/>
      <c r="AM102" s="71">
        <f>COUNTIF(AM10:AM74,"v")</f>
        <v>0</v>
      </c>
      <c r="AN102" s="25"/>
      <c r="AO102" s="354"/>
      <c r="AP102" s="447"/>
    </row>
    <row r="103" spans="1:42" ht="13.5" thickBot="1">
      <c r="A103" s="209"/>
      <c r="B103" s="296"/>
      <c r="C103" s="267" t="s">
        <v>178</v>
      </c>
      <c r="D103" s="219">
        <f>I103+N103+S103+X103+AC103+AH103+AM103</f>
        <v>21</v>
      </c>
      <c r="E103" s="220"/>
      <c r="F103" s="221"/>
      <c r="G103" s="222"/>
      <c r="H103" s="222"/>
      <c r="I103" s="223">
        <f>COUNTIF(I10:I74,"é")</f>
        <v>3</v>
      </c>
      <c r="J103" s="286"/>
      <c r="K103" s="222"/>
      <c r="L103" s="222"/>
      <c r="M103" s="222"/>
      <c r="N103" s="223">
        <f>COUNTIF(N10:N74,"é")</f>
        <v>3</v>
      </c>
      <c r="O103" s="225"/>
      <c r="P103" s="221"/>
      <c r="Q103" s="222"/>
      <c r="R103" s="222"/>
      <c r="S103" s="223">
        <f>COUNTIF(S10:S74,"é")</f>
        <v>2</v>
      </c>
      <c r="T103" s="224"/>
      <c r="U103" s="222"/>
      <c r="V103" s="222"/>
      <c r="W103" s="222"/>
      <c r="X103" s="223">
        <f>COUNTIF(X10:X74,"é")</f>
        <v>4</v>
      </c>
      <c r="Y103" s="225"/>
      <c r="Z103" s="221"/>
      <c r="AA103" s="222"/>
      <c r="AB103" s="222"/>
      <c r="AC103" s="223">
        <f>COUNTIF(AC10:AC74,"é")</f>
        <v>4</v>
      </c>
      <c r="AD103" s="224"/>
      <c r="AE103" s="222"/>
      <c r="AF103" s="222"/>
      <c r="AG103" s="222"/>
      <c r="AH103" s="223">
        <f>COUNTIF(AH10:AH74,"é")</f>
        <v>4</v>
      </c>
      <c r="AI103" s="225"/>
      <c r="AJ103" s="221"/>
      <c r="AK103" s="222"/>
      <c r="AL103" s="222"/>
      <c r="AM103" s="223">
        <f>COUNTIF(AM10:AM74,"é")+COUNTIF(AM98:AM99,"é")</f>
        <v>1</v>
      </c>
      <c r="AN103" s="225"/>
      <c r="AO103" s="359"/>
      <c r="AP103" s="462"/>
    </row>
    <row r="104" spans="1:42" ht="14.25" thickBot="1" thickTop="1">
      <c r="A104" s="226"/>
      <c r="B104" s="298"/>
      <c r="C104" s="268" t="s">
        <v>83</v>
      </c>
      <c r="D104" s="227">
        <f>SUM(D101:D103)</f>
        <v>51</v>
      </c>
      <c r="E104" s="228"/>
      <c r="F104" s="229"/>
      <c r="G104" s="229"/>
      <c r="H104" s="229"/>
      <c r="I104" s="230">
        <f>SUM(I101:I103)</f>
        <v>8</v>
      </c>
      <c r="J104" s="287"/>
      <c r="K104" s="229"/>
      <c r="L104" s="229"/>
      <c r="M104" s="229"/>
      <c r="N104" s="230">
        <f>SUM(N101:N103)</f>
        <v>8</v>
      </c>
      <c r="O104" s="231"/>
      <c r="P104" s="232"/>
      <c r="Q104" s="229"/>
      <c r="R104" s="229"/>
      <c r="S104" s="230">
        <f>SUM(S101:S103)</f>
        <v>7</v>
      </c>
      <c r="T104" s="228"/>
      <c r="U104" s="229"/>
      <c r="V104" s="229"/>
      <c r="W104" s="229"/>
      <c r="X104" s="230">
        <f>SUM(X101:X103)</f>
        <v>9</v>
      </c>
      <c r="Y104" s="231"/>
      <c r="Z104" s="232"/>
      <c r="AA104" s="229"/>
      <c r="AB104" s="229"/>
      <c r="AC104" s="230">
        <f>SUM(AC101:AC103)</f>
        <v>9</v>
      </c>
      <c r="AD104" s="228"/>
      <c r="AE104" s="229"/>
      <c r="AF104" s="229"/>
      <c r="AG104" s="229"/>
      <c r="AH104" s="230">
        <f>SUM(AH101:AH103)</f>
        <v>9</v>
      </c>
      <c r="AI104" s="231"/>
      <c r="AJ104" s="232"/>
      <c r="AK104" s="229"/>
      <c r="AL104" s="229"/>
      <c r="AM104" s="230">
        <f>SUM(AM101:AM103)</f>
        <v>1</v>
      </c>
      <c r="AN104" s="231"/>
      <c r="AO104" s="6"/>
      <c r="AP104" s="467"/>
    </row>
    <row r="105" spans="1:42" ht="13.5" thickTop="1">
      <c r="A105" s="316" t="s">
        <v>169</v>
      </c>
      <c r="B105" s="163" t="s">
        <v>170</v>
      </c>
      <c r="C105" s="403" t="s">
        <v>184</v>
      </c>
      <c r="D105" s="404">
        <f>F105+G105+H105+K105+L105+M105+P105+Q105+R105+U105+V105+W105+Z105+AA105+AB105+AE105+AF105+AG105+AJ105+AK105+AL105</f>
        <v>4</v>
      </c>
      <c r="E105" s="27">
        <f>J105+O105+T105+Y105+AD105+AI105+AN105</f>
        <v>4</v>
      </c>
      <c r="F105" s="20"/>
      <c r="G105" s="20"/>
      <c r="H105" s="20"/>
      <c r="I105" s="20"/>
      <c r="J105" s="93"/>
      <c r="K105" s="20"/>
      <c r="L105" s="20"/>
      <c r="M105" s="20"/>
      <c r="N105" s="20"/>
      <c r="O105" s="21"/>
      <c r="P105" s="20"/>
      <c r="Q105" s="20"/>
      <c r="R105" s="20"/>
      <c r="S105" s="20"/>
      <c r="T105" s="93"/>
      <c r="U105" s="20"/>
      <c r="V105" s="20"/>
      <c r="W105" s="20"/>
      <c r="X105" s="20"/>
      <c r="Y105" s="21"/>
      <c r="Z105" s="20">
        <v>0</v>
      </c>
      <c r="AA105" s="20">
        <v>2</v>
      </c>
      <c r="AB105" s="20">
        <v>0</v>
      </c>
      <c r="AC105" s="20" t="s">
        <v>179</v>
      </c>
      <c r="AD105" s="21">
        <v>2</v>
      </c>
      <c r="AE105" s="20">
        <v>0</v>
      </c>
      <c r="AF105" s="20">
        <v>2</v>
      </c>
      <c r="AG105" s="20">
        <v>0</v>
      </c>
      <c r="AH105" s="20" t="s">
        <v>179</v>
      </c>
      <c r="AI105" s="21">
        <v>2</v>
      </c>
      <c r="AJ105" s="20"/>
      <c r="AK105" s="20"/>
      <c r="AL105" s="20"/>
      <c r="AM105" s="20"/>
      <c r="AN105" s="53"/>
      <c r="AO105" s="317"/>
      <c r="AP105" s="468"/>
    </row>
    <row r="106" spans="1:42" ht="13.5" thickBot="1">
      <c r="A106" s="316" t="s">
        <v>219</v>
      </c>
      <c r="B106" s="299" t="s">
        <v>143</v>
      </c>
      <c r="C106" s="267" t="s">
        <v>84</v>
      </c>
      <c r="D106" s="233">
        <f>F106+G106+H106+K106+L106+M106+P106+Q106+R106+U106+V106+W106+Z106+AA106+AB106+AE106+AF106+AG106+AJ106+AK106+AL106</f>
        <v>4</v>
      </c>
      <c r="E106" s="234">
        <f>J106+O106+T106+Y106+AD106+AI106+AN106</f>
        <v>0</v>
      </c>
      <c r="F106" s="104"/>
      <c r="G106" s="104"/>
      <c r="H106" s="104"/>
      <c r="I106" s="104"/>
      <c r="J106" s="288"/>
      <c r="K106" s="104">
        <v>0</v>
      </c>
      <c r="L106" s="104">
        <v>2</v>
      </c>
      <c r="M106" s="104">
        <v>0</v>
      </c>
      <c r="N106" s="104" t="s">
        <v>85</v>
      </c>
      <c r="O106" s="105">
        <v>0</v>
      </c>
      <c r="P106" s="235">
        <v>0</v>
      </c>
      <c r="Q106" s="104">
        <v>2</v>
      </c>
      <c r="R106" s="104">
        <v>0</v>
      </c>
      <c r="S106" s="104" t="s">
        <v>85</v>
      </c>
      <c r="T106" s="107">
        <v>0</v>
      </c>
      <c r="U106" s="104"/>
      <c r="V106" s="104"/>
      <c r="W106" s="104"/>
      <c r="X106" s="104"/>
      <c r="Y106" s="105"/>
      <c r="Z106" s="235"/>
      <c r="AA106" s="104"/>
      <c r="AB106" s="104"/>
      <c r="AC106" s="104"/>
      <c r="AD106" s="236"/>
      <c r="AE106" s="237"/>
      <c r="AF106" s="237"/>
      <c r="AG106" s="104"/>
      <c r="AH106" s="238"/>
      <c r="AI106" s="239"/>
      <c r="AJ106" s="240"/>
      <c r="AK106" s="238"/>
      <c r="AL106" s="104"/>
      <c r="AM106" s="238"/>
      <c r="AN106" s="241"/>
      <c r="AO106" s="318"/>
      <c r="AP106" s="469"/>
    </row>
    <row r="107" spans="1:3" ht="13.5" thickTop="1">
      <c r="A107" s="405"/>
      <c r="B107" s="406"/>
      <c r="C107" s="406"/>
    </row>
    <row r="108" ht="12.75">
      <c r="B108" s="431" t="s">
        <v>220</v>
      </c>
    </row>
    <row r="109" spans="1:15" ht="12.75">
      <c r="A109" s="407"/>
      <c r="B109" s="408"/>
      <c r="C109" s="409"/>
      <c r="D109" s="407"/>
      <c r="E109" s="407"/>
      <c r="F109" s="407"/>
      <c r="G109" s="407"/>
      <c r="H109" s="407"/>
      <c r="I109" s="407"/>
      <c r="J109" s="408"/>
      <c r="K109" s="407"/>
      <c r="L109" s="407"/>
      <c r="M109" s="407"/>
      <c r="N109" s="407"/>
      <c r="O109" s="407"/>
    </row>
    <row r="110" spans="1:41" ht="38.25" customHeight="1">
      <c r="A110" s="410"/>
      <c r="B110" s="410"/>
      <c r="C110" s="430" t="s">
        <v>146</v>
      </c>
      <c r="D110" s="372" t="s">
        <v>182</v>
      </c>
      <c r="E110" s="496" t="s">
        <v>186</v>
      </c>
      <c r="F110" s="497"/>
      <c r="G110" s="497"/>
      <c r="H110" s="497"/>
      <c r="I110" s="497"/>
      <c r="J110" s="497"/>
      <c r="K110" s="497"/>
      <c r="L110" s="498"/>
      <c r="AH110" s="370"/>
      <c r="AI110" s="370"/>
      <c r="AJ110" s="370"/>
      <c r="AK110" s="370"/>
      <c r="AL110" s="370"/>
      <c r="AM110" s="370"/>
      <c r="AN110" s="370"/>
      <c r="AO110" s="371"/>
    </row>
    <row r="111" spans="1:41" ht="21.75" customHeight="1">
      <c r="A111" s="73"/>
      <c r="B111" s="300"/>
      <c r="C111" s="368"/>
      <c r="D111" s="499" t="s">
        <v>183</v>
      </c>
      <c r="E111" s="496" t="s">
        <v>173</v>
      </c>
      <c r="F111" s="497"/>
      <c r="G111" s="497"/>
      <c r="H111" s="497"/>
      <c r="I111" s="497"/>
      <c r="J111" s="497"/>
      <c r="K111" s="497"/>
      <c r="L111" s="498"/>
      <c r="AH111" s="370"/>
      <c r="AI111" s="370"/>
      <c r="AJ111" s="370"/>
      <c r="AK111" s="370"/>
      <c r="AL111" s="370"/>
      <c r="AM111" s="370"/>
      <c r="AN111" s="370"/>
      <c r="AO111" s="371"/>
    </row>
    <row r="112" spans="1:41" ht="21.75" customHeight="1">
      <c r="A112" s="73"/>
      <c r="B112" s="300"/>
      <c r="C112" s="368"/>
      <c r="D112" s="500"/>
      <c r="E112" s="496" t="s">
        <v>185</v>
      </c>
      <c r="F112" s="497"/>
      <c r="G112" s="497"/>
      <c r="H112" s="497"/>
      <c r="I112" s="497"/>
      <c r="J112" s="497"/>
      <c r="K112" s="497"/>
      <c r="L112" s="498"/>
      <c r="AH112" s="370"/>
      <c r="AI112" s="370"/>
      <c r="AJ112" s="370"/>
      <c r="AK112" s="370"/>
      <c r="AL112" s="370"/>
      <c r="AM112" s="370"/>
      <c r="AN112" s="370"/>
      <c r="AO112" s="371"/>
    </row>
    <row r="113" spans="1:41" ht="21.75" customHeight="1">
      <c r="A113" s="73"/>
      <c r="B113" s="300"/>
      <c r="C113" s="368"/>
      <c r="D113" s="501"/>
      <c r="E113" s="496" t="s">
        <v>51</v>
      </c>
      <c r="F113" s="497"/>
      <c r="G113" s="497"/>
      <c r="H113" s="497"/>
      <c r="I113" s="497"/>
      <c r="J113" s="497"/>
      <c r="K113" s="497"/>
      <c r="L113" s="498"/>
      <c r="AH113" s="370"/>
      <c r="AI113" s="370"/>
      <c r="AJ113" s="370"/>
      <c r="AK113" s="370"/>
      <c r="AL113" s="370"/>
      <c r="AM113" s="370"/>
      <c r="AN113" s="370"/>
      <c r="AO113" s="371"/>
    </row>
    <row r="114" spans="1:41" ht="21.75" customHeight="1" thickBot="1">
      <c r="A114" s="73"/>
      <c r="B114" s="300"/>
      <c r="C114" s="368"/>
      <c r="D114" s="369"/>
      <c r="E114" s="369"/>
      <c r="F114" s="369"/>
      <c r="G114" s="369"/>
      <c r="H114" s="416"/>
      <c r="I114" s="370"/>
      <c r="J114" s="370"/>
      <c r="K114" s="370"/>
      <c r="L114" s="370"/>
      <c r="M114" s="370"/>
      <c r="N114" s="370"/>
      <c r="O114" s="370"/>
      <c r="P114" s="370"/>
      <c r="AH114" s="370"/>
      <c r="AI114" s="370"/>
      <c r="AJ114" s="370"/>
      <c r="AK114" s="370"/>
      <c r="AL114" s="370"/>
      <c r="AM114" s="370"/>
      <c r="AN114" s="370"/>
      <c r="AO114" s="371"/>
    </row>
    <row r="115" spans="1:40" ht="21.75" customHeight="1">
      <c r="A115" s="472" t="s">
        <v>147</v>
      </c>
      <c r="B115" s="473"/>
      <c r="C115" s="474"/>
      <c r="D115" s="475" t="s">
        <v>148</v>
      </c>
      <c r="E115" s="477" t="s">
        <v>149</v>
      </c>
      <c r="F115" s="517" t="s">
        <v>150</v>
      </c>
      <c r="G115" s="510"/>
      <c r="H115" s="510"/>
      <c r="I115" s="510"/>
      <c r="J115" s="518"/>
      <c r="K115" s="509" t="s">
        <v>150</v>
      </c>
      <c r="L115" s="510"/>
      <c r="M115" s="510"/>
      <c r="N115" s="510"/>
      <c r="O115" s="511"/>
      <c r="U115" s="481"/>
      <c r="V115" s="481"/>
      <c r="W115" s="481"/>
      <c r="X115" s="481"/>
      <c r="Y115" s="481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</row>
    <row r="116" spans="1:40" ht="12.75">
      <c r="A116" s="417"/>
      <c r="B116" s="95" t="s">
        <v>2</v>
      </c>
      <c r="C116" s="79" t="s">
        <v>3</v>
      </c>
      <c r="D116" s="476"/>
      <c r="E116" s="478"/>
      <c r="F116" s="507" t="s">
        <v>96</v>
      </c>
      <c r="G116" s="494"/>
      <c r="H116" s="494"/>
      <c r="I116" s="494"/>
      <c r="J116" s="508"/>
      <c r="K116" s="493" t="s">
        <v>97</v>
      </c>
      <c r="L116" s="494"/>
      <c r="M116" s="494"/>
      <c r="N116" s="494"/>
      <c r="O116" s="495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</row>
    <row r="117" spans="1:40" ht="12.75">
      <c r="A117" s="418"/>
      <c r="B117" s="301"/>
      <c r="C117" s="75"/>
      <c r="D117" s="80"/>
      <c r="E117" s="81"/>
      <c r="F117" s="82" t="s">
        <v>15</v>
      </c>
      <c r="G117" s="83" t="s">
        <v>16</v>
      </c>
      <c r="H117" s="83" t="s">
        <v>17</v>
      </c>
      <c r="I117" s="83" t="s">
        <v>18</v>
      </c>
      <c r="J117" s="289" t="s">
        <v>19</v>
      </c>
      <c r="K117" s="82" t="s">
        <v>15</v>
      </c>
      <c r="L117" s="83" t="s">
        <v>16</v>
      </c>
      <c r="M117" s="83" t="s">
        <v>17</v>
      </c>
      <c r="N117" s="83" t="s">
        <v>18</v>
      </c>
      <c r="O117" s="419" t="s">
        <v>19</v>
      </c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</row>
    <row r="118" spans="1:40" ht="12.75">
      <c r="A118" s="417"/>
      <c r="B118" s="301"/>
      <c r="C118" s="75" t="s">
        <v>80</v>
      </c>
      <c r="D118" s="84"/>
      <c r="E118" s="85"/>
      <c r="F118" s="76"/>
      <c r="G118" s="74"/>
      <c r="H118" s="74"/>
      <c r="I118" s="74"/>
      <c r="J118" s="86">
        <v>20</v>
      </c>
      <c r="K118" s="76"/>
      <c r="L118" s="74"/>
      <c r="M118" s="74"/>
      <c r="N118" s="74"/>
      <c r="O118" s="85">
        <v>20</v>
      </c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</row>
    <row r="119" spans="1:40" ht="12.75">
      <c r="A119" s="417"/>
      <c r="B119" s="301"/>
      <c r="C119" s="75" t="s">
        <v>151</v>
      </c>
      <c r="D119" s="84"/>
      <c r="E119" s="85"/>
      <c r="F119" s="76"/>
      <c r="G119" s="74"/>
      <c r="H119" s="74"/>
      <c r="I119" s="74"/>
      <c r="J119" s="86">
        <v>3</v>
      </c>
      <c r="K119" s="76"/>
      <c r="L119" s="74"/>
      <c r="M119" s="74"/>
      <c r="N119" s="74"/>
      <c r="O119" s="85">
        <v>3</v>
      </c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</row>
    <row r="120" spans="1:40" ht="12.75">
      <c r="A120" s="417"/>
      <c r="B120" s="301"/>
      <c r="C120" s="75" t="s">
        <v>152</v>
      </c>
      <c r="D120" s="84"/>
      <c r="E120" s="85"/>
      <c r="F120" s="76"/>
      <c r="G120" s="74"/>
      <c r="H120" s="74"/>
      <c r="I120" s="74"/>
      <c r="J120" s="86">
        <v>3</v>
      </c>
      <c r="K120" s="76"/>
      <c r="L120" s="74"/>
      <c r="M120" s="74"/>
      <c r="N120" s="74"/>
      <c r="O120" s="85">
        <v>3</v>
      </c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</row>
    <row r="121" spans="1:40" ht="12.75">
      <c r="A121" s="417"/>
      <c r="B121" s="301"/>
      <c r="C121" s="75" t="s">
        <v>153</v>
      </c>
      <c r="D121" s="84"/>
      <c r="E121" s="85"/>
      <c r="F121" s="76"/>
      <c r="G121" s="74"/>
      <c r="H121" s="74"/>
      <c r="I121" s="74"/>
      <c r="J121" s="86">
        <v>2</v>
      </c>
      <c r="K121" s="76"/>
      <c r="L121" s="74"/>
      <c r="M121" s="74"/>
      <c r="N121" s="74"/>
      <c r="O121" s="85">
        <v>2</v>
      </c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</row>
    <row r="122" spans="1:40" ht="13.5" thickBot="1">
      <c r="A122" s="420"/>
      <c r="B122" s="302"/>
      <c r="C122" s="87" t="s">
        <v>154</v>
      </c>
      <c r="D122" s="88"/>
      <c r="E122" s="89"/>
      <c r="F122" s="90"/>
      <c r="G122" s="91"/>
      <c r="H122" s="91"/>
      <c r="I122" s="91"/>
      <c r="J122" s="92">
        <v>2</v>
      </c>
      <c r="K122" s="90"/>
      <c r="L122" s="91"/>
      <c r="M122" s="91"/>
      <c r="N122" s="91"/>
      <c r="O122" s="89">
        <v>2</v>
      </c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</row>
    <row r="123" spans="1:40" ht="13.5" thickBot="1">
      <c r="A123" s="421"/>
      <c r="B123" s="422"/>
      <c r="C123" s="423" t="s">
        <v>155</v>
      </c>
      <c r="D123" s="424"/>
      <c r="E123" s="425"/>
      <c r="F123" s="426"/>
      <c r="G123" s="427"/>
      <c r="H123" s="427"/>
      <c r="I123" s="427"/>
      <c r="J123" s="428">
        <f>SUM(J118:J122)</f>
        <v>30</v>
      </c>
      <c r="K123" s="426"/>
      <c r="L123" s="427"/>
      <c r="M123" s="427"/>
      <c r="N123" s="427"/>
      <c r="O123" s="429">
        <f>SUM(O118:O122)</f>
        <v>30</v>
      </c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</row>
    <row r="124" spans="1:40" ht="12.75" customHeight="1">
      <c r="A124" s="506" t="s">
        <v>156</v>
      </c>
      <c r="B124" s="506"/>
      <c r="C124" s="506"/>
      <c r="D124" s="506"/>
      <c r="E124" s="506"/>
      <c r="F124" s="506"/>
      <c r="G124" s="506"/>
      <c r="H124" s="506"/>
      <c r="I124" s="506"/>
      <c r="J124" s="506"/>
      <c r="K124" s="77"/>
      <c r="L124" s="77"/>
      <c r="M124" s="77"/>
      <c r="N124" s="77"/>
      <c r="U124" s="78"/>
      <c r="V124" s="78"/>
      <c r="W124" s="78"/>
      <c r="X124" s="78"/>
      <c r="Y124" s="78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</row>
    <row r="125" spans="21:25" ht="12.75">
      <c r="U125" s="72"/>
      <c r="V125" s="72"/>
      <c r="W125" s="72"/>
      <c r="X125" s="72"/>
      <c r="Y125" s="72"/>
    </row>
    <row r="126" spans="2:25" ht="18.75" customHeight="1">
      <c r="B126" s="433" t="s">
        <v>2</v>
      </c>
      <c r="C126" s="502" t="s">
        <v>221</v>
      </c>
      <c r="D126" s="503"/>
      <c r="U126" s="72"/>
      <c r="V126" s="72"/>
      <c r="W126" s="72"/>
      <c r="X126" s="72"/>
      <c r="Y126" s="72"/>
    </row>
    <row r="127" spans="2:4" ht="21.75">
      <c r="B127" s="434" t="s">
        <v>224</v>
      </c>
      <c r="C127" s="411" t="s">
        <v>206</v>
      </c>
      <c r="D127" s="412" t="s">
        <v>207</v>
      </c>
    </row>
    <row r="128" spans="2:4" ht="12.75">
      <c r="B128" s="435" t="s">
        <v>227</v>
      </c>
      <c r="C128" s="413" t="s">
        <v>208</v>
      </c>
      <c r="D128" s="414">
        <v>2</v>
      </c>
    </row>
    <row r="129" spans="2:4" ht="12.75">
      <c r="B129" s="435" t="s">
        <v>228</v>
      </c>
      <c r="C129" s="413" t="s">
        <v>209</v>
      </c>
      <c r="D129" s="414">
        <v>2</v>
      </c>
    </row>
    <row r="130" spans="2:4" ht="12.75">
      <c r="B130" s="435" t="s">
        <v>229</v>
      </c>
      <c r="C130" s="413" t="s">
        <v>210</v>
      </c>
      <c r="D130" s="414">
        <v>2</v>
      </c>
    </row>
    <row r="131" spans="2:4" ht="21.75">
      <c r="B131" s="435" t="s">
        <v>224</v>
      </c>
      <c r="C131" s="411" t="s">
        <v>211</v>
      </c>
      <c r="D131" s="414"/>
    </row>
    <row r="132" spans="2:4" ht="12.75">
      <c r="B132" s="435" t="s">
        <v>230</v>
      </c>
      <c r="C132" s="413" t="s">
        <v>212</v>
      </c>
      <c r="D132" s="415">
        <v>2</v>
      </c>
    </row>
    <row r="133" spans="2:4" ht="12.75">
      <c r="B133" s="435" t="s">
        <v>231</v>
      </c>
      <c r="C133" s="413" t="s">
        <v>213</v>
      </c>
      <c r="D133" s="415">
        <v>2</v>
      </c>
    </row>
    <row r="134" spans="2:4" ht="12.75">
      <c r="B134" s="470" t="s">
        <v>308</v>
      </c>
      <c r="C134" s="413" t="s">
        <v>307</v>
      </c>
      <c r="D134" s="415">
        <v>2</v>
      </c>
    </row>
    <row r="135" spans="2:4" ht="12.75">
      <c r="B135" s="435" t="s">
        <v>224</v>
      </c>
      <c r="C135" s="411" t="s">
        <v>306</v>
      </c>
      <c r="D135" s="415"/>
    </row>
    <row r="136" spans="2:4" ht="12.75">
      <c r="B136" s="435" t="s">
        <v>232</v>
      </c>
      <c r="C136" s="413" t="s">
        <v>214</v>
      </c>
      <c r="D136" s="415">
        <v>3</v>
      </c>
    </row>
    <row r="137" spans="2:4" ht="12.75">
      <c r="B137" s="471" t="s">
        <v>309</v>
      </c>
      <c r="C137" s="413" t="s">
        <v>215</v>
      </c>
      <c r="D137" s="415">
        <v>3</v>
      </c>
    </row>
    <row r="138" spans="2:4" ht="12.75">
      <c r="B138" s="435" t="s">
        <v>233</v>
      </c>
      <c r="C138" s="413" t="s">
        <v>216</v>
      </c>
      <c r="D138" s="415">
        <v>3</v>
      </c>
    </row>
  </sheetData>
  <sheetProtection/>
  <mergeCells count="39">
    <mergeCell ref="B62:C62"/>
    <mergeCell ref="AO5:AO7"/>
    <mergeCell ref="F5:AN5"/>
    <mergeCell ref="B5:B7"/>
    <mergeCell ref="A2:AP2"/>
    <mergeCell ref="A1:AP1"/>
    <mergeCell ref="B56:C56"/>
    <mergeCell ref="D6:D7"/>
    <mergeCell ref="B46:C46"/>
    <mergeCell ref="E110:L110"/>
    <mergeCell ref="E111:L111"/>
    <mergeCell ref="B64:C64"/>
    <mergeCell ref="K115:O115"/>
    <mergeCell ref="A4:AP4"/>
    <mergeCell ref="A3:AP3"/>
    <mergeCell ref="C5:C7"/>
    <mergeCell ref="F115:J115"/>
    <mergeCell ref="B86:C86"/>
    <mergeCell ref="B97:C97"/>
    <mergeCell ref="K116:O116"/>
    <mergeCell ref="E112:L112"/>
    <mergeCell ref="E113:L113"/>
    <mergeCell ref="D111:D113"/>
    <mergeCell ref="C126:D126"/>
    <mergeCell ref="AP5:AP6"/>
    <mergeCell ref="A124:J124"/>
    <mergeCell ref="F116:J116"/>
    <mergeCell ref="B29:C29"/>
    <mergeCell ref="B63:C63"/>
    <mergeCell ref="A115:C115"/>
    <mergeCell ref="D115:D116"/>
    <mergeCell ref="E115:E116"/>
    <mergeCell ref="B8:C8"/>
    <mergeCell ref="U115:Y115"/>
    <mergeCell ref="A5:A7"/>
    <mergeCell ref="D5:E5"/>
    <mergeCell ref="B75:C75"/>
    <mergeCell ref="E6:E7"/>
    <mergeCell ref="B47:C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3"/>
  <headerFooter alignWithMargins="0">
    <oddHeader>&amp;LÓbudai Egyetem
Keleti Károly Gazdasági Kar&amp;RÉrvényes: 2014/2015 tanévtől</oddHeader>
    <oddFooter>&amp;LBudapest, &amp;D&amp;CGazdákodási és menedzsment BA szak
Nappali tagozat
&amp;P/&amp;N
</oddFooter>
  </headerFooter>
  <rowBreaks count="2" manualBreakCount="2">
    <brk id="45" max="43" man="1"/>
    <brk id="106" max="43" man="1"/>
  </rowBreaks>
  <ignoredErrors>
    <ignoredError sqref="G86:AN86 D30:O30 L40:O40 F40:K40 F75:AN75 V64:AN64 F64 D64 H64:T64 D86:E86 U9:AN9 D9 F9:O9" formulaRange="1"/>
    <ignoredError sqref="D46 K15:T15 Z15:AN15 D97:E97 D40:E40" formula="1"/>
    <ignoredError sqref="D75:E75 U15:Y15 F15:I15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ObudaEgyetem</cp:lastModifiedBy>
  <cp:lastPrinted>2014-06-04T09:36:04Z</cp:lastPrinted>
  <dcterms:created xsi:type="dcterms:W3CDTF">2005-12-01T14:03:19Z</dcterms:created>
  <dcterms:modified xsi:type="dcterms:W3CDTF">2014-06-24T09:14:48Z</dcterms:modified>
  <cp:category/>
  <cp:version/>
  <cp:contentType/>
  <cp:contentStatus/>
</cp:coreProperties>
</file>