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customXml/item3.xml" ContentType="application/xml"/>
  <Override PartName="/customXml/itemProps3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1.xml" ContentType="application/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3" sheetId="1" state="visible" r:id="rId2"/>
  </sheets>
  <definedNames>
    <definedName function="false" hidden="false" localSheetId="0" name="_xlnm.Print_Area" vbProcedure="false">E3!$A$1:$AP$91</definedName>
    <definedName function="false" hidden="true" localSheetId="0" name="_xlnm._FilterDatabase" vbProcedure="false">E3!$B$5:$AP$53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<sst xmlns="http://schemas.openxmlformats.org/spreadsheetml/2006/main" count="270" uniqueCount="157">
  <si>
    <t xml:space="preserve">MINTATANTERV</t>
  </si>
  <si>
    <t xml:space="preserve">Gazdaságinformatikus BSc szak </t>
  </si>
  <si>
    <t xml:space="preserve">ESTI tagozat</t>
  </si>
  <si>
    <t xml:space="preserve">  heti óraszámokkal (ea, tgy., l.)) ; követelményekkel (k.); kreditekkel (kr.)</t>
  </si>
  <si>
    <t xml:space="preserve">TantárgyKód</t>
  </si>
  <si>
    <t xml:space="preserve">Tantárgyak</t>
  </si>
  <si>
    <t xml:space="preserve">e-learning</t>
  </si>
  <si>
    <t xml:space="preserve">heti össz. </t>
  </si>
  <si>
    <t xml:space="preserve">Félévek</t>
  </si>
  <si>
    <t xml:space="preserve">Előtanulmány</t>
  </si>
  <si>
    <t xml:space="preserve">óra</t>
  </si>
  <si>
    <t xml:space="preserve">kr.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</si>
  <si>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</si>
  <si>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</si>
  <si>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</si>
  <si>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</si>
  <si>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</si>
  <si>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</si>
  <si>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 Mobility Window</t>
  </si>
  <si>
    <t xml:space="preserve">ea</t>
  </si>
  <si>
    <t xml:space="preserve">tgy</t>
  </si>
  <si>
    <t xml:space="preserve">l</t>
  </si>
  <si>
    <t xml:space="preserve">k</t>
  </si>
  <si>
    <t xml:space="preserve">kr</t>
  </si>
  <si>
    <t xml:space="preserve">Kód</t>
  </si>
  <si>
    <t xml:space="preserve">A</t>
  </si>
  <si>
    <t xml:space="preserve">Természettudományi ismeretek</t>
  </si>
  <si>
    <t xml:space="preserve">NMXAN1HBEE</t>
  </si>
  <si>
    <t xml:space="preserve">Matematika 1 - Analízis 1</t>
  </si>
  <si>
    <t xml:space="preserve">v</t>
  </si>
  <si>
    <t xml:space="preserve">NIXBI1LBEE</t>
  </si>
  <si>
    <t xml:space="preserve">Bevezetés az informatikába</t>
  </si>
  <si>
    <t xml:space="preserve">é</t>
  </si>
  <si>
    <t xml:space="preserve">GVEST1LBEE</t>
  </si>
  <si>
    <t xml:space="preserve">Statisztika 1.</t>
  </si>
  <si>
    <t xml:space="preserve">blended</t>
  </si>
  <si>
    <t xml:space="preserve">NMXDM1LBEE</t>
  </si>
  <si>
    <t xml:space="preserve">Diszkrét matematika és lineáris algebra I.</t>
  </si>
  <si>
    <t xml:space="preserve">NMXVS1LBEE</t>
  </si>
  <si>
    <t xml:space="preserve">Valószínűségszámítás és matematikai statisztika</t>
  </si>
  <si>
    <t xml:space="preserve">Statisztika I. </t>
  </si>
  <si>
    <t xml:space="preserve">GVXOP1LBEE</t>
  </si>
  <si>
    <t xml:space="preserve">Operációkutatási módszerek és algoritmusok</t>
  </si>
  <si>
    <t xml:space="preserve">B</t>
  </si>
  <si>
    <t xml:space="preserve">Gazdasági és humán ismeretek</t>
  </si>
  <si>
    <t xml:space="preserve">GGEGJ1LBEE</t>
  </si>
  <si>
    <t xml:space="preserve">Gazdasági jog</t>
  </si>
  <si>
    <t xml:space="preserve">GGXKG1LBEE</t>
  </si>
  <si>
    <t xml:space="preserve">Mikroökonómia</t>
  </si>
  <si>
    <t xml:space="preserve">GGXKG2LBEE</t>
  </si>
  <si>
    <t xml:space="preserve">Makroökonómia</t>
  </si>
  <si>
    <t xml:space="preserve">GSEVG2LBEE</t>
  </si>
  <si>
    <t xml:space="preserve">Vállalkozásgazdaságtan</t>
  </si>
  <si>
    <t xml:space="preserve">GSEVS2LBEE</t>
  </si>
  <si>
    <t xml:space="preserve">Vezetés szervezés</t>
  </si>
  <si>
    <t xml:space="preserve">GVESA1LBEE</t>
  </si>
  <si>
    <t xml:space="preserve">Számvitel alapjai</t>
  </si>
  <si>
    <t xml:space="preserve">GGXMA2LBEE</t>
  </si>
  <si>
    <t xml:space="preserve">Marketing alapjai</t>
  </si>
  <si>
    <t xml:space="preserve">GGEVP2LBEE</t>
  </si>
  <si>
    <t xml:space="preserve">Vállalkozások pénzügyei</t>
  </si>
  <si>
    <t xml:space="preserve">GSXCO1LBEE</t>
  </si>
  <si>
    <t xml:space="preserve">Controlling</t>
  </si>
  <si>
    <t xml:space="preserve">C</t>
  </si>
  <si>
    <t xml:space="preserve">Gazdaságinformatikai szakmai ismeretek</t>
  </si>
  <si>
    <t xml:space="preserve">GSXBS2LBEE</t>
  </si>
  <si>
    <t xml:space="preserve">Bevezetés a szoftvertervezés és -fejlesztésbe</t>
  </si>
  <si>
    <t xml:space="preserve">NIXSF1LBEE</t>
  </si>
  <si>
    <t xml:space="preserve">Szoftvertervezés és -fejlesztés I.</t>
  </si>
  <si>
    <t xml:space="preserve">GSEPH1LBEE</t>
  </si>
  <si>
    <t xml:space="preserve">PHP programozás</t>
  </si>
  <si>
    <t xml:space="preserve">NIXSF2LBEE</t>
  </si>
  <si>
    <t xml:space="preserve">Szoftvertervezés és -fejlesztés II.</t>
  </si>
  <si>
    <t xml:space="preserve">GSXRS2LBEE</t>
  </si>
  <si>
    <t xml:space="preserve">Rendszerszervezés</t>
  </si>
  <si>
    <t xml:space="preserve">GSXAT1LBEE</t>
  </si>
  <si>
    <t xml:space="preserve">Adatbázis tervezés</t>
  </si>
  <si>
    <t xml:space="preserve">GSXIG2LBEE</t>
  </si>
  <si>
    <t xml:space="preserve">Információgazdálkodás és gazdasági informatika</t>
  </si>
  <si>
    <t xml:space="preserve">GVEUI1LBEE</t>
  </si>
  <si>
    <t xml:space="preserve">Üzleti intelligencia alkalmazások</t>
  </si>
  <si>
    <t xml:space="preserve">GSXKO3LBEE</t>
  </si>
  <si>
    <t xml:space="preserve">Korszerű operációs rendszerek</t>
  </si>
  <si>
    <t xml:space="preserve">NSXHF1LBEE</t>
  </si>
  <si>
    <t xml:space="preserve">Haladó fejlesztési technikák</t>
  </si>
  <si>
    <t xml:space="preserve">NSXJW1LBEE</t>
  </si>
  <si>
    <t xml:space="preserve">Java alapú webfejlesztés</t>
  </si>
  <si>
    <t xml:space="preserve">NIXNR1LBEE</t>
  </si>
  <si>
    <t xml:space="preserve">Nagy rendszerek fejlesztésének technológiája</t>
  </si>
  <si>
    <t xml:space="preserve">GSXIB3LBEE</t>
  </si>
  <si>
    <t xml:space="preserve">Információbiztonság</t>
  </si>
  <si>
    <t xml:space="preserve">GVXIM1LBEE</t>
  </si>
  <si>
    <t xml:space="preserve">Infrastruktúra-menedzsment</t>
  </si>
  <si>
    <t xml:space="preserve">GGXAU2LBEE</t>
  </si>
  <si>
    <t xml:space="preserve">Audit</t>
  </si>
  <si>
    <t xml:space="preserve">GVXMI2LBEE</t>
  </si>
  <si>
    <t xml:space="preserve">Minőségirányítás</t>
  </si>
  <si>
    <t xml:space="preserve">NIESA1LBEE</t>
  </si>
  <si>
    <t xml:space="preserve">Számítógépes architekturák alapjai</t>
  </si>
  <si>
    <t xml:space="preserve">D</t>
  </si>
  <si>
    <t xml:space="preserve">Vállalatinformatikai specializáció</t>
  </si>
  <si>
    <t xml:space="preserve">GGXIP1LBEE</t>
  </si>
  <si>
    <t xml:space="preserve">Informatikai projektek menedzselése</t>
  </si>
  <si>
    <t xml:space="preserve">NIXSG1LBEE</t>
  </si>
  <si>
    <t xml:space="preserve">Szoftvertechnológia és grafikus felhasználói interfész tervezése</t>
  </si>
  <si>
    <t xml:space="preserve">GVESE1LBEE</t>
  </si>
  <si>
    <t xml:space="preserve">Statisztikai elemzések informatikai támogatása</t>
  </si>
  <si>
    <t xml:space="preserve">GVXDR1LBEE</t>
  </si>
  <si>
    <t xml:space="preserve">Döntéstámogató rendszerek</t>
  </si>
  <si>
    <t xml:space="preserve">GSEEK1LBEE</t>
  </si>
  <si>
    <t xml:space="preserve">E-kereskedelem</t>
  </si>
  <si>
    <t xml:space="preserve">NIEBD1LBEE</t>
  </si>
  <si>
    <t xml:space="preserve">Big Data algoritmusok és programozás</t>
  </si>
  <si>
    <t xml:space="preserve">GVXBP2LBEE</t>
  </si>
  <si>
    <t xml:space="preserve">BPR - Üzleti folyamatok újratervezése</t>
  </si>
  <si>
    <t xml:space="preserve">GVXUK2LBEE</t>
  </si>
  <si>
    <t xml:space="preserve">Ügyfélkapcsolatok kezelése</t>
  </si>
  <si>
    <t xml:space="preserve">GSESR2LBEE</t>
  </si>
  <si>
    <t xml:space="preserve">Stratégiai és üzleti tervezés</t>
  </si>
  <si>
    <t xml:space="preserve">GSPPR2LBEE</t>
  </si>
  <si>
    <t xml:space="preserve">Projektmunka</t>
  </si>
  <si>
    <t xml:space="preserve">E</t>
  </si>
  <si>
    <t xml:space="preserve">Szabadon választható tárgyak</t>
  </si>
  <si>
    <t xml:space="preserve">G_V__0LBEE</t>
  </si>
  <si>
    <t xml:space="preserve">Választható tárgy I.</t>
  </si>
  <si>
    <t xml:space="preserve">Választható tárgy II.</t>
  </si>
  <si>
    <t xml:space="preserve">Választható tárgy III.</t>
  </si>
  <si>
    <t xml:space="preserve">GSGSG1LBEE / GGGSG1LBEE/ GVGSG1LBEE</t>
  </si>
  <si>
    <t xml:space="preserve">Szakmai gyakorlat</t>
  </si>
  <si>
    <t xml:space="preserve">a</t>
  </si>
  <si>
    <t xml:space="preserve">GSDSD1LBEE / GGDSD1LBEE/ GVDSD1LBEE</t>
  </si>
  <si>
    <t xml:space="preserve">Szakdolgozat</t>
  </si>
  <si>
    <t xml:space="preserve">Összesen</t>
  </si>
  <si>
    <t xml:space="preserve">Éviközi teljesítmény (é)</t>
  </si>
  <si>
    <t xml:space="preserve">Vizsga (v)</t>
  </si>
  <si>
    <t xml:space="preserve">Aláírás (a)</t>
  </si>
  <si>
    <t xml:space="preserve">Összes követelmény</t>
  </si>
  <si>
    <t xml:space="preserve">Záróvizsga tárgyak</t>
  </si>
  <si>
    <t xml:space="preserve">kredit</t>
  </si>
  <si>
    <t xml:space="preserve">e</t>
  </si>
  <si>
    <t xml:space="preserve">gy</t>
  </si>
  <si>
    <t xml:space="preserve">Gazdaságinformatika tételsor (1)</t>
  </si>
  <si>
    <t xml:space="preserve">Vállalat informatika tételsor (2)</t>
  </si>
  <si>
    <t xml:space="preserve"> </t>
  </si>
  <si>
    <t xml:space="preserve">Infrastrúktúra menedzsment</t>
  </si>
  <si>
    <t xml:space="preserve">Ajánlott választható tárgyak</t>
  </si>
  <si>
    <t xml:space="preserve">Számítógép-hálózatok</t>
  </si>
  <si>
    <t xml:space="preserve">Infokommunikációs technikák</t>
  </si>
  <si>
    <t xml:space="preserve">Informatikai audit</t>
  </si>
  <si>
    <t xml:space="preserve">Alkalmazott üzleti szimulációk</t>
  </si>
  <si>
    <t xml:space="preserve">Agilis projektvezetés</t>
  </si>
  <si>
    <t xml:space="preserve">Tudásmenedzsment</t>
  </si>
  <si>
    <t xml:space="preserve">Ajánlott idegen nyelvű választható tárgyak</t>
  </si>
  <si>
    <t xml:space="preserve">Optimal and Real Decisions</t>
  </si>
  <si>
    <t xml:space="preserve">Information and Knowledge Strategy </t>
  </si>
  <si>
    <t xml:space="preserve">Game Theory</t>
  </si>
  <si>
    <t xml:space="preserve">Business IT Applications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</si>
</sst>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%"/>
  </numFmts>
  <fonts count="34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b val="true"/>
      <sz val="11"/>
      <color rgb="FFFA7D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b val="true"/>
      <sz val="15"/>
      <color rgb="FF44546A"/>
      <name val="Calibri"/>
      <family val="2"/>
      <charset val="238"/>
    </font>
    <font>
      <b val="true"/>
      <sz val="13"/>
      <color rgb="FF44546A"/>
      <name val="Calibri"/>
      <family val="2"/>
      <charset val="238"/>
    </font>
    <font>
      <b val="true"/>
      <sz val="11"/>
      <color rgb="FF44546A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name val="Arial CE"/>
      <family val="0"/>
      <charset val="238"/>
    </font>
    <font>
      <b val="true"/>
      <sz val="11"/>
      <color rgb="FF3F3F3F"/>
      <name val="Calibri"/>
      <family val="2"/>
      <charset val="238"/>
    </font>
    <font>
      <b val="true"/>
      <sz val="18"/>
      <color rgb="FF44546A"/>
      <name val="Calibri Light"/>
      <family val="2"/>
      <charset val="238"/>
    </font>
    <font>
      <sz val="11"/>
      <color rgb="FFFF0000"/>
      <name val="Calibri"/>
      <family val="2"/>
      <charset val="238"/>
    </font>
    <font>
      <b val="true"/>
      <sz val="8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1"/>
      <name val="Arial"/>
      <family val="2"/>
      <charset val="238"/>
    </font>
    <font>
      <b val="true"/>
      <i val="true"/>
      <sz val="11"/>
      <name val="Arial"/>
      <family val="2"/>
      <charset val="238"/>
    </font>
    <font>
      <i val="true"/>
      <sz val="8"/>
      <name val="Arial"/>
      <family val="2"/>
      <charset val="238"/>
    </font>
    <font>
      <sz val="8"/>
      <name val="Arial"/>
      <family val="2"/>
      <charset val="238"/>
    </font>
    <font>
      <i val="true"/>
      <sz val="9"/>
      <name val="Arial"/>
      <family val="2"/>
      <charset val="238"/>
    </font>
    <font>
      <b val="true"/>
      <strike val="true"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 val="true"/>
      <i val="true"/>
      <sz val="8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9"/>
      <name val="Arial CE"/>
      <family val="0"/>
      <charset val="238"/>
    </font>
  </fonts>
  <fills count="35">
    <fill>
      <patternFill patternType="none"/>
    </fill>
    <fill>
      <patternFill patternType="gray125"/>
    </fill>
    <fill>
      <patternFill patternType="solid">
        <fgColor rgb="FF5B9BD5"/>
        <bgColor rgb="FF8FAADC"/>
      </patternFill>
    </fill>
    <fill>
      <patternFill patternType="solid">
        <fgColor rgb="FFDEEBF7"/>
        <bgColor rgb="FFDAE3F3"/>
      </patternFill>
    </fill>
    <fill>
      <patternFill patternType="solid">
        <fgColor rgb="FFBDD7EE"/>
        <bgColor rgb="FFADCDEA"/>
      </patternFill>
    </fill>
    <fill>
      <patternFill patternType="solid">
        <fgColor rgb="FF9DC3E6"/>
        <bgColor rgb="FF9CC3E5"/>
      </patternFill>
    </fill>
    <fill>
      <patternFill patternType="solid">
        <fgColor rgb="FFED7D31"/>
        <bgColor rgb="FFFA7D00"/>
      </patternFill>
    </fill>
    <fill>
      <patternFill patternType="solid">
        <fgColor rgb="FFFBE5D6"/>
        <bgColor rgb="FFFFF2CC"/>
      </patternFill>
    </fill>
    <fill>
      <patternFill patternType="solid">
        <fgColor rgb="FFF8CBAD"/>
        <bgColor rgb="FFFFCC99"/>
      </patternFill>
    </fill>
    <fill>
      <patternFill patternType="solid">
        <fgColor rgb="FFF4B183"/>
        <bgColor rgb="FFFFCC99"/>
      </patternFill>
    </fill>
    <fill>
      <patternFill patternType="solid">
        <fgColor rgb="FFA5A5A5"/>
        <bgColor rgb="FFB2B2B2"/>
      </patternFill>
    </fill>
    <fill>
      <patternFill patternType="solid">
        <fgColor rgb="FFEDEDED"/>
        <bgColor rgb="FFF2F2F2"/>
      </patternFill>
    </fill>
    <fill>
      <patternFill patternType="solid">
        <fgColor rgb="FFDBDBDB"/>
        <bgColor rgb="FFDAE3F3"/>
      </patternFill>
    </fill>
    <fill>
      <patternFill patternType="solid">
        <fgColor rgb="FFC9C9C9"/>
        <bgColor rgb="FFBFBFBF"/>
      </patternFill>
    </fill>
    <fill>
      <patternFill patternType="solid">
        <fgColor rgb="FFFFC000"/>
        <bgColor rgb="FFFFD966"/>
      </patternFill>
    </fill>
    <fill>
      <patternFill patternType="solid">
        <fgColor rgb="FFFFF2CC"/>
        <bgColor rgb="FFFFFFCC"/>
      </patternFill>
    </fill>
    <fill>
      <patternFill patternType="solid">
        <fgColor rgb="FFFFE699"/>
        <bgColor rgb="FFFFEB9C"/>
      </patternFill>
    </fill>
    <fill>
      <patternFill patternType="solid">
        <fgColor rgb="FFFFD966"/>
        <bgColor rgb="FFFFE699"/>
      </patternFill>
    </fill>
    <fill>
      <patternFill patternType="solid">
        <fgColor rgb="FF4472C4"/>
        <bgColor rgb="FF5B9BD5"/>
      </patternFill>
    </fill>
    <fill>
      <patternFill patternType="solid">
        <fgColor rgb="FFDAE3F3"/>
        <bgColor rgb="FFDEEBF7"/>
      </patternFill>
    </fill>
    <fill>
      <patternFill patternType="solid">
        <fgColor rgb="FFB4C7E7"/>
        <bgColor rgb="FFADCDEA"/>
      </patternFill>
    </fill>
    <fill>
      <patternFill patternType="solid">
        <fgColor rgb="FF8FAADC"/>
        <bgColor rgb="FF9CC3E5"/>
      </patternFill>
    </fill>
    <fill>
      <patternFill patternType="solid">
        <fgColor rgb="FF70AD47"/>
        <bgColor rgb="FF7F7F7F"/>
      </patternFill>
    </fill>
    <fill>
      <patternFill patternType="solid">
        <fgColor rgb="FFE2F0D9"/>
        <bgColor rgb="FFEDEDED"/>
      </patternFill>
    </fill>
    <fill>
      <patternFill patternType="solid">
        <fgColor rgb="FFC5E0B4"/>
        <bgColor rgb="FFC6EFCE"/>
      </patternFill>
    </fill>
    <fill>
      <patternFill patternType="solid">
        <fgColor rgb="FFA9D18E"/>
        <bgColor rgb="FFC5E0B4"/>
      </patternFill>
    </fill>
    <fill>
      <patternFill patternType="solid">
        <fgColor rgb="FFFFC7CE"/>
        <bgColor rgb="FFF8CBAD"/>
      </patternFill>
    </fill>
    <fill>
      <patternFill patternType="solid">
        <fgColor rgb="FFF2F2F2"/>
        <bgColor rgb="FFEDEDED"/>
      </patternFill>
    </fill>
    <fill>
      <patternFill patternType="solid">
        <fgColor rgb="FF9CC3E5"/>
        <bgColor rgb="FF9DC3E6"/>
      </patternFill>
    </fill>
    <fill>
      <patternFill patternType="solid">
        <fgColor rgb="FFC6EFCE"/>
        <bgColor rgb="FFC5E0B4"/>
      </patternFill>
    </fill>
    <fill>
      <patternFill patternType="solid">
        <fgColor rgb="FFFFCC99"/>
        <bgColor rgb="FFF8CBAD"/>
      </patternFill>
    </fill>
    <fill>
      <patternFill patternType="solid">
        <fgColor rgb="FFFFEB9C"/>
        <bgColor rgb="FFFFE699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9C9C9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/>
      <right/>
      <top/>
      <bottom style="thick">
        <color rgb="FF5B9BD5"/>
      </bottom>
      <diagonal/>
    </border>
    <border diagonalUp="false" diagonalDown="false">
      <left/>
      <right/>
      <top/>
      <bottom style="thick">
        <color rgb="FFADCDEA"/>
      </bottom>
      <diagonal/>
    </border>
    <border diagonalUp="false" diagonalDown="false">
      <left/>
      <right/>
      <top/>
      <bottom style="medium">
        <color rgb="FF9DC3E6"/>
      </bottom>
      <diagonal/>
    </border>
    <border diagonalUp="false" diagonalDown="false">
      <left/>
      <right/>
      <top/>
      <bottom style="double">
        <color rgb="FFFF8001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/>
      <top style="thin">
        <color rgb="FF5B9BD5"/>
      </top>
      <bottom style="double">
        <color rgb="FF5B9BD5"/>
      </bottom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3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7" fillId="27" borderId="1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8" fillId="10" borderId="2" applyFont="true" applyBorder="true" applyAlignment="true" applyProtection="false">
      <alignment horizontal="general" vertical="bottom" textRotation="0" wrapText="false" indent="0" shrinkToFit="false"/>
    </xf>
    <xf numFmtId="164" fontId="9" fillId="28" borderId="0" applyFont="true" applyBorder="false" applyAlignment="true" applyProtection="false">
      <alignment horizontal="general" vertical="bottom" textRotation="0" wrapText="false" indent="0" shrinkToFit="false"/>
    </xf>
    <xf numFmtId="164" fontId="9" fillId="9" borderId="0" applyFont="true" applyBorder="false" applyAlignment="true" applyProtection="false">
      <alignment horizontal="general" vertical="bottom" textRotation="0" wrapText="false" indent="0" shrinkToFit="false"/>
    </xf>
    <xf numFmtId="164" fontId="9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0" fillId="29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30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16" fillId="31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2" borderId="7" applyFont="true" applyBorder="true" applyAlignment="true" applyProtection="false">
      <alignment horizontal="general" vertical="bottom" textRotation="0" wrapText="false" indent="0" shrinkToFit="false"/>
    </xf>
    <xf numFmtId="164" fontId="0" fillId="32" borderId="7" applyFont="true" applyBorder="true" applyAlignment="true" applyProtection="false">
      <alignment horizontal="general" vertical="bottom" textRotation="0" wrapText="false" indent="0" shrinkToFit="false"/>
    </xf>
    <xf numFmtId="164" fontId="18" fillId="27" borderId="8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9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6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19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9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9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1" fillId="19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1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1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19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19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19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1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4" xfId="35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4" xfId="354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2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8" xfId="3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4" xfId="3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4" xfId="3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9" xfId="3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9" xfId="3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8" xfId="3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0" xfId="3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5" xfId="3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5" xfId="34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3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33" borderId="14" xfId="35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8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4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9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8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4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9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0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5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9" xfId="345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345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7" fillId="19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1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345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0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5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9" xfId="34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4" borderId="21" xfId="34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4" borderId="14" xfId="34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4" borderId="20" xfId="34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30" fillId="34" borderId="14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34" borderId="15" xfId="34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3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3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3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3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3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4" borderId="19" xfId="34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21" xfId="34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5" xfId="34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3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4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4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34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7" fillId="3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3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4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3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3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3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3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3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3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3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24" xfId="354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3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4" xfId="34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354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34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354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4" xfId="34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0" xfId="354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14" xfId="354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3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1" xfId="20"/>
    <cellStyle name="Accent1 - 20%" xfId="21"/>
    <cellStyle name="Accent1 - 20% 2" xfId="22"/>
    <cellStyle name="Accent1 - 20% 2 2" xfId="23"/>
    <cellStyle name="Accent1 - 20% 2 2 2" xfId="24"/>
    <cellStyle name="Accent1 - 20% 2 3" xfId="25"/>
    <cellStyle name="Accent1 - 20% 3" xfId="26"/>
    <cellStyle name="Accent1 - 20% 3 2" xfId="27"/>
    <cellStyle name="Accent1 - 20% 4" xfId="28"/>
    <cellStyle name="Accent1 - 40%" xfId="29"/>
    <cellStyle name="Accent1 - 40% 2" xfId="30"/>
    <cellStyle name="Accent1 - 40% 2 2" xfId="31"/>
    <cellStyle name="Accent1 - 40% 2 2 2" xfId="32"/>
    <cellStyle name="Accent1 - 40% 2 3" xfId="33"/>
    <cellStyle name="Accent1 - 40% 3" xfId="34"/>
    <cellStyle name="Accent1 - 40% 3 2" xfId="35"/>
    <cellStyle name="Accent1 - 40% 4" xfId="36"/>
    <cellStyle name="Accent1 - 60%" xfId="37"/>
    <cellStyle name="Accent1 2" xfId="38"/>
    <cellStyle name="Accent1 2 1" xfId="39"/>
    <cellStyle name="Accent1 2 10" xfId="40"/>
    <cellStyle name="Accent1 2 11" xfId="41"/>
    <cellStyle name="Accent1 2 12" xfId="42"/>
    <cellStyle name="Accent1 2 13" xfId="43"/>
    <cellStyle name="Accent1 2 14" xfId="44"/>
    <cellStyle name="Accent1 2 15" xfId="45"/>
    <cellStyle name="Accent1 2 16" xfId="46"/>
    <cellStyle name="Accent1 2 17" xfId="47"/>
    <cellStyle name="Accent1 2 2" xfId="48"/>
    <cellStyle name="Accent1 2 3" xfId="49"/>
    <cellStyle name="Accent1 2 4" xfId="50"/>
    <cellStyle name="Accent1 2 5" xfId="51"/>
    <cellStyle name="Accent1 2 6" xfId="52"/>
    <cellStyle name="Accent1 2 7" xfId="53"/>
    <cellStyle name="Accent1 2 8" xfId="54"/>
    <cellStyle name="Accent1 2 9" xfId="55"/>
    <cellStyle name="Accent2" xfId="56"/>
    <cellStyle name="Accent2 - 20%" xfId="57"/>
    <cellStyle name="Accent2 - 20% 2" xfId="58"/>
    <cellStyle name="Accent2 - 20% 2 2" xfId="59"/>
    <cellStyle name="Accent2 - 20% 2 2 2" xfId="60"/>
    <cellStyle name="Accent2 - 20% 2 3" xfId="61"/>
    <cellStyle name="Accent2 - 20% 3" xfId="62"/>
    <cellStyle name="Accent2 - 20% 3 2" xfId="63"/>
    <cellStyle name="Accent2 - 20% 4" xfId="64"/>
    <cellStyle name="Accent2 - 40%" xfId="65"/>
    <cellStyle name="Accent2 - 40% 2" xfId="66"/>
    <cellStyle name="Accent2 - 40% 2 2" xfId="67"/>
    <cellStyle name="Accent2 - 40% 2 2 2" xfId="68"/>
    <cellStyle name="Accent2 - 40% 2 3" xfId="69"/>
    <cellStyle name="Accent2 - 40% 3" xfId="70"/>
    <cellStyle name="Accent2 - 40% 3 2" xfId="71"/>
    <cellStyle name="Accent2 - 40% 4" xfId="72"/>
    <cellStyle name="Accent2 - 60%" xfId="73"/>
    <cellStyle name="Accent2 2" xfId="74"/>
    <cellStyle name="Accent2 2 18" xfId="75"/>
    <cellStyle name="Accent2 2 19" xfId="76"/>
    <cellStyle name="Accent2 2 20" xfId="77"/>
    <cellStyle name="Accent2 2 21" xfId="78"/>
    <cellStyle name="Accent2 2 22" xfId="79"/>
    <cellStyle name="Accent2 2 23" xfId="80"/>
    <cellStyle name="Accent2 2 24" xfId="81"/>
    <cellStyle name="Accent2 2 25" xfId="82"/>
    <cellStyle name="Accent2 2 26" xfId="83"/>
    <cellStyle name="Accent2 2 27" xfId="84"/>
    <cellStyle name="Accent2 2 28" xfId="85"/>
    <cellStyle name="Accent2 2 29" xfId="86"/>
    <cellStyle name="Accent2 2 30" xfId="87"/>
    <cellStyle name="Accent2 2 31" xfId="88"/>
    <cellStyle name="Accent2 2 32" xfId="89"/>
    <cellStyle name="Accent2 2 33" xfId="90"/>
    <cellStyle name="Accent2 2 34" xfId="91"/>
    <cellStyle name="Accent3" xfId="92"/>
    <cellStyle name="Accent3 - 20%" xfId="93"/>
    <cellStyle name="Accent3 - 20% 2" xfId="94"/>
    <cellStyle name="Accent3 - 20% 2 2" xfId="95"/>
    <cellStyle name="Accent3 - 20% 2 2 2" xfId="96"/>
    <cellStyle name="Accent3 - 20% 2 3" xfId="97"/>
    <cellStyle name="Accent3 - 20% 3" xfId="98"/>
    <cellStyle name="Accent3 - 20% 3 2" xfId="99"/>
    <cellStyle name="Accent3 - 20% 4" xfId="100"/>
    <cellStyle name="Accent3 - 40%" xfId="101"/>
    <cellStyle name="Accent3 - 40% 2" xfId="102"/>
    <cellStyle name="Accent3 - 40% 2 2" xfId="103"/>
    <cellStyle name="Accent3 - 40% 2 2 2" xfId="104"/>
    <cellStyle name="Accent3 - 40% 2 3" xfId="105"/>
    <cellStyle name="Accent3 - 40% 3" xfId="106"/>
    <cellStyle name="Accent3 - 40% 3 2" xfId="107"/>
    <cellStyle name="Accent3 - 40% 3 2 2" xfId="108"/>
    <cellStyle name="Accent3 - 40% 3 3" xfId="109"/>
    <cellStyle name="Accent3 - 40% 4" xfId="110"/>
    <cellStyle name="Accent3 - 40% 4 2" xfId="111"/>
    <cellStyle name="Accent3 - 40% 5" xfId="112"/>
    <cellStyle name="Accent3 - 60%" xfId="113"/>
    <cellStyle name="Accent3 2" xfId="114"/>
    <cellStyle name="Accent3 2 35" xfId="115"/>
    <cellStyle name="Accent3 2 36" xfId="116"/>
    <cellStyle name="Accent3 2 37" xfId="117"/>
    <cellStyle name="Accent3 2 38" xfId="118"/>
    <cellStyle name="Accent3 2 39" xfId="119"/>
    <cellStyle name="Accent3 2 40" xfId="120"/>
    <cellStyle name="Accent3 2 41" xfId="121"/>
    <cellStyle name="Accent3 2 42" xfId="122"/>
    <cellStyle name="Accent3 2 43" xfId="123"/>
    <cellStyle name="Accent3 2 44" xfId="124"/>
    <cellStyle name="Accent3 2 45" xfId="125"/>
    <cellStyle name="Accent3 2 46" xfId="126"/>
    <cellStyle name="Accent3 2 47" xfId="127"/>
    <cellStyle name="Accent3 2 48" xfId="128"/>
    <cellStyle name="Accent3 2 49" xfId="129"/>
    <cellStyle name="Accent3 2 50" xfId="130"/>
    <cellStyle name="Accent3 2 51" xfId="131"/>
    <cellStyle name="Accent4" xfId="132"/>
    <cellStyle name="Accent4 - 20%" xfId="133"/>
    <cellStyle name="Accent4 - 20% 2" xfId="134"/>
    <cellStyle name="Accent4 - 20% 2 2" xfId="135"/>
    <cellStyle name="Accent4 - 20% 2 2 2" xfId="136"/>
    <cellStyle name="Accent4 - 20% 2 3" xfId="137"/>
    <cellStyle name="Accent4 - 20% 3" xfId="138"/>
    <cellStyle name="Accent4 - 20% 3 2" xfId="139"/>
    <cellStyle name="Accent4 - 20% 4" xfId="140"/>
    <cellStyle name="Accent4 - 40%" xfId="141"/>
    <cellStyle name="Accent4 - 40% 2" xfId="142"/>
    <cellStyle name="Accent4 - 40% 2 2" xfId="143"/>
    <cellStyle name="Accent4 - 40% 2 2 2" xfId="144"/>
    <cellStyle name="Accent4 - 40% 2 3" xfId="145"/>
    <cellStyle name="Accent4 - 40% 3" xfId="146"/>
    <cellStyle name="Accent4 - 40% 3 2" xfId="147"/>
    <cellStyle name="Accent4 - 40% 4" xfId="148"/>
    <cellStyle name="Accent4 - 60%" xfId="149"/>
    <cellStyle name="Accent4 2" xfId="150"/>
    <cellStyle name="Accent4 2 52" xfId="151"/>
    <cellStyle name="Accent4 2 53" xfId="152"/>
    <cellStyle name="Accent4 2 54" xfId="153"/>
    <cellStyle name="Accent4 2 55" xfId="154"/>
    <cellStyle name="Accent4 2 56" xfId="155"/>
    <cellStyle name="Accent4 2 57" xfId="156"/>
    <cellStyle name="Accent4 2 58" xfId="157"/>
    <cellStyle name="Accent4 2 59" xfId="158"/>
    <cellStyle name="Accent4 2 60" xfId="159"/>
    <cellStyle name="Accent4 2 61" xfId="160"/>
    <cellStyle name="Accent4 2 62" xfId="161"/>
    <cellStyle name="Accent4 2 63" xfId="162"/>
    <cellStyle name="Accent4 2 64" xfId="163"/>
    <cellStyle name="Accent4 2 65" xfId="164"/>
    <cellStyle name="Accent4 2 66" xfId="165"/>
    <cellStyle name="Accent4 2 67" xfId="166"/>
    <cellStyle name="Accent4 2 68" xfId="167"/>
    <cellStyle name="Accent5" xfId="168"/>
    <cellStyle name="Accent5 - 20%" xfId="169"/>
    <cellStyle name="Accent5 - 20% 2" xfId="170"/>
    <cellStyle name="Accent5 - 20% 2 2" xfId="171"/>
    <cellStyle name="Accent5 - 20% 2 2 2" xfId="172"/>
    <cellStyle name="Accent5 - 20% 2 3" xfId="173"/>
    <cellStyle name="Accent5 - 20% 3" xfId="174"/>
    <cellStyle name="Accent5 - 20% 3 2" xfId="175"/>
    <cellStyle name="Accent5 - 20% 4" xfId="176"/>
    <cellStyle name="Accent5 - 40%" xfId="177"/>
    <cellStyle name="Accent5 - 40% 2" xfId="178"/>
    <cellStyle name="Accent5 - 40% 2 2" xfId="179"/>
    <cellStyle name="Accent5 - 40% 2 2 2" xfId="180"/>
    <cellStyle name="Accent5 - 40% 2 3" xfId="181"/>
    <cellStyle name="Accent5 - 40% 3" xfId="182"/>
    <cellStyle name="Accent5 - 40% 3 2" xfId="183"/>
    <cellStyle name="Accent5 - 40% 4" xfId="184"/>
    <cellStyle name="Accent5 - 60%" xfId="185"/>
    <cellStyle name="Accent5 2" xfId="186"/>
    <cellStyle name="Accent5 2 69" xfId="187"/>
    <cellStyle name="Accent5 2 70" xfId="188"/>
    <cellStyle name="Accent5 2 71" xfId="189"/>
    <cellStyle name="Accent5 2 72" xfId="190"/>
    <cellStyle name="Accent5 2 73" xfId="191"/>
    <cellStyle name="Accent5 2 74" xfId="192"/>
    <cellStyle name="Accent5 2 75" xfId="193"/>
    <cellStyle name="Accent5 2 76" xfId="194"/>
    <cellStyle name="Accent5 2 77" xfId="195"/>
    <cellStyle name="Accent5 2 78" xfId="196"/>
    <cellStyle name="Accent5 2 79" xfId="197"/>
    <cellStyle name="Accent5 2 80" xfId="198"/>
    <cellStyle name="Accent5 2 81" xfId="199"/>
    <cellStyle name="Accent5 2 82" xfId="200"/>
    <cellStyle name="Accent5 2 83" xfId="201"/>
    <cellStyle name="Accent5 2 84" xfId="202"/>
    <cellStyle name="Accent5 2 85" xfId="203"/>
    <cellStyle name="Accent6" xfId="204"/>
    <cellStyle name="Accent6 - 20%" xfId="205"/>
    <cellStyle name="Accent6 - 20% 2" xfId="206"/>
    <cellStyle name="Accent6 - 20% 2 2" xfId="207"/>
    <cellStyle name="Accent6 - 20% 2 2 2" xfId="208"/>
    <cellStyle name="Accent6 - 20% 2 3" xfId="209"/>
    <cellStyle name="Accent6 - 20% 3" xfId="210"/>
    <cellStyle name="Accent6 - 20% 3 2" xfId="211"/>
    <cellStyle name="Accent6 - 20% 4" xfId="212"/>
    <cellStyle name="Accent6 - 40%" xfId="213"/>
    <cellStyle name="Accent6 - 40% 2" xfId="214"/>
    <cellStyle name="Accent6 - 40% 2 2" xfId="215"/>
    <cellStyle name="Accent6 - 40% 2 2 2" xfId="216"/>
    <cellStyle name="Accent6 - 40% 2 3" xfId="217"/>
    <cellStyle name="Accent6 - 40% 3" xfId="218"/>
    <cellStyle name="Accent6 - 40% 3 2" xfId="219"/>
    <cellStyle name="Accent6 - 40% 4" xfId="220"/>
    <cellStyle name="Accent6 - 60%" xfId="221"/>
    <cellStyle name="Accent6 2" xfId="222"/>
    <cellStyle name="Accent6 2 100" xfId="223"/>
    <cellStyle name="Accent6 2 101" xfId="224"/>
    <cellStyle name="Accent6 2 102" xfId="225"/>
    <cellStyle name="Accent6 2 86" xfId="226"/>
    <cellStyle name="Accent6 2 87" xfId="227"/>
    <cellStyle name="Accent6 2 88" xfId="228"/>
    <cellStyle name="Accent6 2 89" xfId="229"/>
    <cellStyle name="Accent6 2 90" xfId="230"/>
    <cellStyle name="Accent6 2 91" xfId="231"/>
    <cellStyle name="Accent6 2 92" xfId="232"/>
    <cellStyle name="Accent6 2 93" xfId="233"/>
    <cellStyle name="Accent6 2 94" xfId="234"/>
    <cellStyle name="Accent6 2 95" xfId="235"/>
    <cellStyle name="Accent6 2 96" xfId="236"/>
    <cellStyle name="Accent6 2 97" xfId="237"/>
    <cellStyle name="Accent6 2 98" xfId="238"/>
    <cellStyle name="Accent6 2 99" xfId="239"/>
    <cellStyle name="Bad 103" xfId="240"/>
    <cellStyle name="Bad 2" xfId="241"/>
    <cellStyle name="Bad 2 104" xfId="242"/>
    <cellStyle name="Bad 2 105" xfId="243"/>
    <cellStyle name="Bad 2 106" xfId="244"/>
    <cellStyle name="Bad 2 107" xfId="245"/>
    <cellStyle name="Bad 2 108" xfId="246"/>
    <cellStyle name="Bad 2 109" xfId="247"/>
    <cellStyle name="Bad 2 110" xfId="248"/>
    <cellStyle name="Bad 2 111" xfId="249"/>
    <cellStyle name="Bad 2 112" xfId="250"/>
    <cellStyle name="Bad 2 113" xfId="251"/>
    <cellStyle name="Bad 2 114" xfId="252"/>
    <cellStyle name="Bad 2 115" xfId="253"/>
    <cellStyle name="Bad 2 116" xfId="254"/>
    <cellStyle name="Bad 2 117" xfId="255"/>
    <cellStyle name="Bad 2 118" xfId="256"/>
    <cellStyle name="Bad 2 119" xfId="257"/>
    <cellStyle name="Bad 2 120" xfId="258"/>
    <cellStyle name="Calculation" xfId="259"/>
    <cellStyle name="Calculation 2" xfId="260"/>
    <cellStyle name="Calculation 2 121" xfId="261"/>
    <cellStyle name="Calculation 2 122" xfId="262"/>
    <cellStyle name="Calculation 2 123" xfId="263"/>
    <cellStyle name="Calculation 2 124" xfId="264"/>
    <cellStyle name="Calculation 2 125" xfId="265"/>
    <cellStyle name="Calculation 2 126" xfId="266"/>
    <cellStyle name="Calculation 2 127" xfId="267"/>
    <cellStyle name="Calculation 2 128" xfId="268"/>
    <cellStyle name="Calculation 2 129" xfId="269"/>
    <cellStyle name="Calculation 2 130" xfId="270"/>
    <cellStyle name="Calculation 2 131" xfId="271"/>
    <cellStyle name="Calculation 2 132" xfId="272"/>
    <cellStyle name="Calculation 2 133" xfId="273"/>
    <cellStyle name="Calculation 2 134" xfId="274"/>
    <cellStyle name="Calculation 2 135" xfId="275"/>
    <cellStyle name="Calculation 2 136" xfId="276"/>
    <cellStyle name="Calculation 2 137" xfId="277"/>
    <cellStyle name="Check Cell" xfId="278"/>
    <cellStyle name="Check Cell 2" xfId="279"/>
    <cellStyle name="Check Cell 2 138" xfId="280"/>
    <cellStyle name="Check Cell 2 139" xfId="281"/>
    <cellStyle name="Check Cell 2 140" xfId="282"/>
    <cellStyle name="Check Cell 2 141" xfId="283"/>
    <cellStyle name="Check Cell 2 142" xfId="284"/>
    <cellStyle name="Check Cell 2 143" xfId="285"/>
    <cellStyle name="Check Cell 2 144" xfId="286"/>
    <cellStyle name="Check Cell 2 145" xfId="287"/>
    <cellStyle name="Check Cell 2 146" xfId="288"/>
    <cellStyle name="Check Cell 2 147" xfId="289"/>
    <cellStyle name="Check Cell 2 148" xfId="290"/>
    <cellStyle name="Check Cell 2 149" xfId="291"/>
    <cellStyle name="Check Cell 2 150" xfId="292"/>
    <cellStyle name="Check Cell 2 151" xfId="293"/>
    <cellStyle name="Check Cell 2 152" xfId="294"/>
    <cellStyle name="Check Cell 2 153" xfId="295"/>
    <cellStyle name="Check Cell 2 154" xfId="296"/>
    <cellStyle name="Emphasis 1" xfId="297"/>
    <cellStyle name="Emphasis 2" xfId="298"/>
    <cellStyle name="Emphasis 3" xfId="299"/>
    <cellStyle name="Good 155" xfId="300"/>
    <cellStyle name="Good 2" xfId="301"/>
    <cellStyle name="Good 2 156" xfId="302"/>
    <cellStyle name="Good 2 157" xfId="303"/>
    <cellStyle name="Good 2 158" xfId="304"/>
    <cellStyle name="Good 2 159" xfId="305"/>
    <cellStyle name="Good 2 160" xfId="306"/>
    <cellStyle name="Good 2 161" xfId="307"/>
    <cellStyle name="Good 2 162" xfId="308"/>
    <cellStyle name="Good 2 163" xfId="309"/>
    <cellStyle name="Good 2 164" xfId="310"/>
    <cellStyle name="Good 2 165" xfId="311"/>
    <cellStyle name="Good 2 166" xfId="312"/>
    <cellStyle name="Good 2 167" xfId="313"/>
    <cellStyle name="Good 2 168" xfId="314"/>
    <cellStyle name="Good 2 169" xfId="315"/>
    <cellStyle name="Good 2 170" xfId="316"/>
    <cellStyle name="Good 2 171" xfId="317"/>
    <cellStyle name="Good 2 172" xfId="318"/>
    <cellStyle name="Heading 1 173" xfId="319"/>
    <cellStyle name="Heading 2 174" xfId="320"/>
    <cellStyle name="Heading 3" xfId="321"/>
    <cellStyle name="Heading 4" xfId="322"/>
    <cellStyle name="Input" xfId="323"/>
    <cellStyle name="Linked Cell" xfId="324"/>
    <cellStyle name="Neutral 175" xfId="325"/>
    <cellStyle name="Neutral 2" xfId="326"/>
    <cellStyle name="Neutral 2 176" xfId="327"/>
    <cellStyle name="Neutral 2 177" xfId="328"/>
    <cellStyle name="Neutral 2 178" xfId="329"/>
    <cellStyle name="Neutral 2 179" xfId="330"/>
    <cellStyle name="Neutral 2 180" xfId="331"/>
    <cellStyle name="Neutral 2 181" xfId="332"/>
    <cellStyle name="Neutral 2 182" xfId="333"/>
    <cellStyle name="Neutral 2 183" xfId="334"/>
    <cellStyle name="Neutral 2 184" xfId="335"/>
    <cellStyle name="Neutral 2 185" xfId="336"/>
    <cellStyle name="Neutral 2 186" xfId="337"/>
    <cellStyle name="Neutral 2 187" xfId="338"/>
    <cellStyle name="Neutral 2 188" xfId="339"/>
    <cellStyle name="Neutral 2 189" xfId="340"/>
    <cellStyle name="Neutral 2 190" xfId="341"/>
    <cellStyle name="Neutral 2 191" xfId="342"/>
    <cellStyle name="Neutral 2 192" xfId="343"/>
    <cellStyle name="Normál 2" xfId="344"/>
    <cellStyle name="Normál 2 2" xfId="345"/>
    <cellStyle name="Normál 3" xfId="346"/>
    <cellStyle name="Normál 3 2" xfId="347"/>
    <cellStyle name="Normál 3 2 2" xfId="348"/>
    <cellStyle name="Normál 3 2 2 2" xfId="349"/>
    <cellStyle name="Normál 3 2 3" xfId="350"/>
    <cellStyle name="Normál 3 3" xfId="351"/>
    <cellStyle name="Normál 3 3 2" xfId="352"/>
    <cellStyle name="Normál 3 4" xfId="353"/>
    <cellStyle name="Normál 4" xfId="354"/>
    <cellStyle name="Note 193" xfId="355"/>
    <cellStyle name="Note 2" xfId="356"/>
    <cellStyle name="Output" xfId="357"/>
    <cellStyle name="Sheet Title" xfId="358"/>
    <cellStyle name="Total" xfId="359"/>
    <cellStyle name="Warning Text" xfId="360"/>
  </cellStyles>
  <colors>
    <indexedColors>
      <rgbColor rgb="FF000000"/>
      <rgbColor rgb="FFFFFFFF"/>
      <rgbColor rgb="FFFF0000"/>
      <rgbColor rgb="FFC5E0B4"/>
      <rgbColor rgb="FF0000FF"/>
      <rgbColor rgb="FFFFD966"/>
      <rgbColor rgb="FFFBE5D6"/>
      <rgbColor rgb="FFADCDEA"/>
      <rgbColor rgb="FF9C0006"/>
      <rgbColor rgb="FF006100"/>
      <rgbColor rgb="FF000080"/>
      <rgbColor rgb="FF9C6500"/>
      <rgbColor rgb="FF800080"/>
      <rgbColor rgb="FFDBDBDB"/>
      <rgbColor rgb="FFBFBFBF"/>
      <rgbColor rgb="FF7F7F7F"/>
      <rgbColor rgb="FF8FAADC"/>
      <rgbColor rgb="FFC9C9C9"/>
      <rgbColor rgb="FFFFFFCC"/>
      <rgbColor rgb="FFDEEBF7"/>
      <rgbColor rgb="FF660066"/>
      <rgbColor rgb="FFED7D31"/>
      <rgbColor rgb="FFEDEDED"/>
      <rgbColor rgb="FFBDD7EE"/>
      <rgbColor rgb="FF000080"/>
      <rgbColor rgb="FFF2F2F2"/>
      <rgbColor rgb="FFFFE699"/>
      <rgbColor rgb="FFB4C7E7"/>
      <rgbColor rgb="FF800080"/>
      <rgbColor rgb="FF800000"/>
      <rgbColor rgb="FFDAE3F3"/>
      <rgbColor rgb="FF0000FF"/>
      <rgbColor rgb="FF9CC3E5"/>
      <rgbColor rgb="FFE2F0D9"/>
      <rgbColor rgb="FFC6EFCE"/>
      <rgbColor rgb="FFFFEB9C"/>
      <rgbColor rgb="FF9DC3E6"/>
      <rgbColor rgb="FFF4B183"/>
      <rgbColor rgb="FFB2B2B2"/>
      <rgbColor rgb="FFFFCC99"/>
      <rgbColor rgb="FF4472C4"/>
      <rgbColor rgb="FF5B9BD5"/>
      <rgbColor rgb="FFA9D1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FFF2CC"/>
      <rgbColor rgb="FFFFC7CE"/>
      <rgbColor rgb="FFF8CBAD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D92"/>
  <sheetViews>
    <sheetView showFormulas="false" showGridLines="true" showRowColHeaders="true" showZeros="true" rightToLeft="false" tabSelected="true" showOutlineSymbols="true" defaultGridColor="true" view="normal" topLeftCell="O1" colorId="64" zoomScale="80" zoomScaleNormal="80" zoomScalePageLayoutView="80" workbookViewId="0">
      <selection pane="topLeft" activeCell="AP46" activeCellId="0" sqref="AP46"/>
    </sheetView>
  </sheetViews>
  <sheetFormatPr defaultRowHeight="5.2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33.52"/>
    <col collapsed="false" customWidth="true" hidden="false" outlineLevel="0" max="3" min="3" style="2" width="54.29"/>
    <col collapsed="false" customWidth="true" hidden="false" outlineLevel="0" max="4" min="4" style="2" width="8.42"/>
    <col collapsed="false" customWidth="true" hidden="false" outlineLevel="0" max="5" min="5" style="3" width="8.14"/>
    <col collapsed="false" customWidth="true" hidden="false" outlineLevel="0" max="6" min="6" style="3" width="4.29"/>
    <col collapsed="false" customWidth="true" hidden="false" outlineLevel="0" max="8" min="7" style="4" width="4.43"/>
    <col collapsed="false" customWidth="true" hidden="false" outlineLevel="0" max="9" min="9" style="4" width="6.01"/>
    <col collapsed="false" customWidth="true" hidden="false" outlineLevel="0" max="10" min="10" style="4" width="2.29"/>
    <col collapsed="false" customWidth="true" hidden="false" outlineLevel="0" max="13" min="11" style="4" width="4.43"/>
    <col collapsed="false" customWidth="true" hidden="false" outlineLevel="0" max="14" min="14" style="4" width="6.01"/>
    <col collapsed="false" customWidth="true" hidden="false" outlineLevel="0" max="15" min="15" style="4" width="2.29"/>
    <col collapsed="false" customWidth="true" hidden="false" outlineLevel="0" max="16" min="16" style="4" width="4.43"/>
    <col collapsed="false" customWidth="true" hidden="false" outlineLevel="0" max="18" min="17" style="4" width="4.86"/>
    <col collapsed="false" customWidth="true" hidden="false" outlineLevel="0" max="19" min="19" style="4" width="6.01"/>
    <col collapsed="false" customWidth="true" hidden="false" outlineLevel="0" max="20" min="20" style="4" width="2.29"/>
    <col collapsed="false" customWidth="true" hidden="false" outlineLevel="0" max="23" min="21" style="4" width="4.43"/>
    <col collapsed="false" customWidth="true" hidden="false" outlineLevel="0" max="24" min="24" style="4" width="6.01"/>
    <col collapsed="false" customWidth="true" hidden="false" outlineLevel="0" max="25" min="25" style="4" width="2.29"/>
    <col collapsed="false" customWidth="true" hidden="false" outlineLevel="0" max="27" min="26" style="4" width="4.43"/>
    <col collapsed="false" customWidth="true" hidden="false" outlineLevel="0" max="28" min="28" style="4" width="3.86"/>
    <col collapsed="false" customWidth="true" hidden="false" outlineLevel="0" max="29" min="29" style="4" width="6.01"/>
    <col collapsed="false" customWidth="true" hidden="false" outlineLevel="0" max="30" min="30" style="4" width="2.29"/>
    <col collapsed="false" customWidth="true" hidden="false" outlineLevel="0" max="32" min="31" style="4" width="4.43"/>
    <col collapsed="false" customWidth="true" hidden="false" outlineLevel="0" max="33" min="33" style="4" width="3.86"/>
    <col collapsed="false" customWidth="true" hidden="false" outlineLevel="0" max="34" min="34" style="4" width="6.01"/>
    <col collapsed="false" customWidth="true" hidden="false" outlineLevel="0" max="35" min="35" style="4" width="2.29"/>
    <col collapsed="false" customWidth="true" hidden="false" outlineLevel="0" max="36" min="36" style="4" width="3.14"/>
    <col collapsed="false" customWidth="true" hidden="false" outlineLevel="0" max="37" min="37" style="4" width="4.86"/>
    <col collapsed="false" customWidth="true" hidden="false" outlineLevel="0" max="38" min="38" style="4" width="3.86"/>
    <col collapsed="false" customWidth="true" hidden="false" outlineLevel="0" max="39" min="39" style="4" width="4.86"/>
    <col collapsed="false" customWidth="true" hidden="false" outlineLevel="0" max="40" min="40" style="4" width="2.29"/>
    <col collapsed="false" customWidth="true" hidden="false" outlineLevel="0" max="41" min="41" style="4" width="4.43"/>
    <col collapsed="false" customWidth="true" hidden="false" outlineLevel="0" max="42" min="42" style="5" width="41.71"/>
    <col collapsed="false" customWidth="true" hidden="false" outlineLevel="0" max="45" min="43" style="1" width="9.14"/>
    <col collapsed="false" customWidth="true" hidden="false" outlineLevel="0" max="46" min="46" style="1" width="11.71"/>
    <col collapsed="false" customWidth="true" hidden="false" outlineLevel="0" max="47" min="47" style="1" width="29.57"/>
    <col collapsed="false" customWidth="true" hidden="false" outlineLevel="0" max="1025" min="48" style="1" width="9.14"/>
  </cols>
  <sheetData>
    <row r="1" customFormat="false" ht="18" hidden="false" customHeight="fals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customFormat="false" ht="15" hidden="false" customHeight="fals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customFormat="false" ht="14.25" hidden="false" customHeight="false" outlineLevel="0" collapsed="fals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customFormat="false" ht="13.5" hidden="false" customHeight="false" outlineLevel="0" collapsed="false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customFormat="false" ht="13.5" hidden="false" customHeight="true" outlineLevel="0" collapsed="false">
      <c r="A5" s="10"/>
      <c r="B5" s="11" t="s">
        <v>4</v>
      </c>
      <c r="C5" s="12" t="s">
        <v>5</v>
      </c>
      <c r="D5" s="12" t="s">
        <v>6</v>
      </c>
      <c r="E5" s="13" t="s">
        <v>7</v>
      </c>
      <c r="F5" s="13"/>
      <c r="G5" s="14" t="s">
        <v>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5" t="s">
        <v>9</v>
      </c>
    </row>
    <row r="6" customFormat="false" ht="12.75" hidden="false" customHeight="false" outlineLevel="0" collapsed="false">
      <c r="A6" s="10"/>
      <c r="B6" s="11"/>
      <c r="C6" s="12"/>
      <c r="D6" s="16"/>
      <c r="E6" s="17" t="s">
        <v>10</v>
      </c>
      <c r="F6" s="18" t="s">
        <v>11</v>
      </c>
      <c r="G6" s="19" t="s">
        <v>12</v>
      </c>
      <c r="H6" s="19"/>
      <c r="I6" s="19"/>
      <c r="J6" s="19"/>
      <c r="K6" s="19"/>
      <c r="L6" s="19" t="s">
        <v>13</v>
      </c>
      <c r="M6" s="19"/>
      <c r="N6" s="19"/>
      <c r="O6" s="19"/>
      <c r="P6" s="19"/>
      <c r="Q6" s="19" t="s">
        <v>14</v>
      </c>
      <c r="R6" s="19"/>
      <c r="S6" s="19"/>
      <c r="T6" s="19"/>
      <c r="U6" s="19"/>
      <c r="V6" s="20" t="s">
        <v>15</v>
      </c>
      <c r="W6" s="20"/>
      <c r="X6" s="20"/>
      <c r="Y6" s="20"/>
      <c r="Z6" s="20"/>
      <c r="AA6" s="19" t="s">
        <v>16</v>
      </c>
      <c r="AB6" s="19"/>
      <c r="AC6" s="19"/>
      <c r="AD6" s="19"/>
      <c r="AE6" s="19"/>
      <c r="AF6" s="20" t="s">
        <v>17</v>
      </c>
      <c r="AG6" s="20"/>
      <c r="AH6" s="20"/>
      <c r="AI6" s="20"/>
      <c r="AJ6" s="20"/>
      <c r="AK6" s="19" t="s">
        <v>18</v>
      </c>
      <c r="AL6" s="19"/>
      <c r="AM6" s="19"/>
      <c r="AN6" s="19"/>
      <c r="AO6" s="19"/>
      <c r="AP6" s="15"/>
    </row>
    <row r="7" customFormat="false" ht="12.75" hidden="false" customHeight="false" outlineLevel="0" collapsed="false">
      <c r="A7" s="10"/>
      <c r="B7" s="11"/>
      <c r="C7" s="12"/>
      <c r="D7" s="16"/>
      <c r="E7" s="17"/>
      <c r="F7" s="18"/>
      <c r="G7" s="21" t="s">
        <v>19</v>
      </c>
      <c r="H7" s="22" t="s">
        <v>20</v>
      </c>
      <c r="I7" s="23" t="s">
        <v>21</v>
      </c>
      <c r="J7" s="23" t="s">
        <v>22</v>
      </c>
      <c r="K7" s="24" t="s">
        <v>23</v>
      </c>
      <c r="L7" s="21" t="s">
        <v>19</v>
      </c>
      <c r="M7" s="22" t="s">
        <v>20</v>
      </c>
      <c r="N7" s="23" t="s">
        <v>21</v>
      </c>
      <c r="O7" s="23" t="s">
        <v>22</v>
      </c>
      <c r="P7" s="24" t="s">
        <v>23</v>
      </c>
      <c r="Q7" s="21" t="s">
        <v>19</v>
      </c>
      <c r="R7" s="22" t="s">
        <v>20</v>
      </c>
      <c r="S7" s="23" t="s">
        <v>21</v>
      </c>
      <c r="T7" s="23" t="s">
        <v>22</v>
      </c>
      <c r="U7" s="24" t="s">
        <v>23</v>
      </c>
      <c r="V7" s="25" t="s">
        <v>19</v>
      </c>
      <c r="W7" s="22" t="s">
        <v>20</v>
      </c>
      <c r="X7" s="23" t="s">
        <v>21</v>
      </c>
      <c r="Y7" s="23" t="s">
        <v>22</v>
      </c>
      <c r="Z7" s="26" t="s">
        <v>23</v>
      </c>
      <c r="AA7" s="21" t="s">
        <v>19</v>
      </c>
      <c r="AB7" s="22" t="s">
        <v>20</v>
      </c>
      <c r="AC7" s="23" t="s">
        <v>21</v>
      </c>
      <c r="AD7" s="23" t="s">
        <v>22</v>
      </c>
      <c r="AE7" s="24" t="s">
        <v>23</v>
      </c>
      <c r="AF7" s="25" t="s">
        <v>19</v>
      </c>
      <c r="AG7" s="22" t="s">
        <v>20</v>
      </c>
      <c r="AH7" s="23" t="s">
        <v>21</v>
      </c>
      <c r="AI7" s="23" t="s">
        <v>22</v>
      </c>
      <c r="AJ7" s="26" t="s">
        <v>23</v>
      </c>
      <c r="AK7" s="21" t="s">
        <v>19</v>
      </c>
      <c r="AL7" s="22" t="s">
        <v>20</v>
      </c>
      <c r="AM7" s="23" t="s">
        <v>21</v>
      </c>
      <c r="AN7" s="23" t="s">
        <v>22</v>
      </c>
      <c r="AO7" s="24" t="s">
        <v>23</v>
      </c>
      <c r="AP7" s="27" t="s">
        <v>24</v>
      </c>
    </row>
    <row r="8" customFormat="false" ht="12.75" hidden="false" customHeight="false" outlineLevel="0" collapsed="false">
      <c r="A8" s="28" t="s">
        <v>25</v>
      </c>
      <c r="B8" s="29" t="s">
        <v>26</v>
      </c>
      <c r="C8" s="29"/>
      <c r="D8" s="30"/>
      <c r="E8" s="31" t="n">
        <f aca="false">SUM(E9:E14)</f>
        <v>12</v>
      </c>
      <c r="F8" s="32" t="n">
        <f aca="false">SUM(F9:F14)</f>
        <v>28</v>
      </c>
      <c r="G8" s="33" t="n">
        <f aca="false">SUM(G9:G14)</f>
        <v>3.5</v>
      </c>
      <c r="H8" s="34" t="n">
        <f aca="false">SUM(H9:H14)</f>
        <v>2.5</v>
      </c>
      <c r="I8" s="34" t="n">
        <f aca="false">SUM(I9:I14)</f>
        <v>0.5</v>
      </c>
      <c r="J8" s="34" t="n">
        <f aca="false">SUM(J9:J14)</f>
        <v>0</v>
      </c>
      <c r="K8" s="35" t="n">
        <f aca="false">SUM(K9:K14)</f>
        <v>14</v>
      </c>
      <c r="L8" s="33" t="n">
        <f aca="false">SUM(L9:L14)</f>
        <v>1.5</v>
      </c>
      <c r="M8" s="34" t="n">
        <f aca="false">SUM(M9:M14)</f>
        <v>1</v>
      </c>
      <c r="N8" s="34" t="n">
        <f aca="false">SUM(N9:N14)</f>
        <v>0</v>
      </c>
      <c r="O8" s="34" t="n">
        <f aca="false">SUM(O9:O14)</f>
        <v>0</v>
      </c>
      <c r="P8" s="35" t="n">
        <f aca="false">SUM(P9:P14)</f>
        <v>6</v>
      </c>
      <c r="Q8" s="33" t="n">
        <f aca="false">SUM(Q9:Q14)</f>
        <v>1</v>
      </c>
      <c r="R8" s="34" t="n">
        <f aca="false">SUM(R9:R14)</f>
        <v>1</v>
      </c>
      <c r="S8" s="34" t="n">
        <f aca="false">SUM(S9:S14)</f>
        <v>0</v>
      </c>
      <c r="T8" s="34" t="n">
        <f aca="false">SUM(T9:T14)</f>
        <v>0</v>
      </c>
      <c r="U8" s="35" t="n">
        <f aca="false">SUM(U9:U14)</f>
        <v>5</v>
      </c>
      <c r="V8" s="36" t="n">
        <f aca="false">SUM(V9:V14)</f>
        <v>0</v>
      </c>
      <c r="W8" s="34" t="n">
        <f aca="false">SUM(W9:W14)</f>
        <v>0</v>
      </c>
      <c r="X8" s="34" t="n">
        <f aca="false">SUM(X9:X14)</f>
        <v>0</v>
      </c>
      <c r="Y8" s="34" t="n">
        <f aca="false">SUM(Y9:Y14)</f>
        <v>0</v>
      </c>
      <c r="Z8" s="37" t="n">
        <f aca="false">SUM(Z9:Z14)</f>
        <v>0</v>
      </c>
      <c r="AA8" s="33" t="n">
        <f aca="false">SUM(AA9:AA14)</f>
        <v>0.5</v>
      </c>
      <c r="AB8" s="34" t="n">
        <f aca="false">SUM(AB9:AB14)</f>
        <v>0.5</v>
      </c>
      <c r="AC8" s="34" t="n">
        <f aca="false">SUM(AC9:AC14)</f>
        <v>0</v>
      </c>
      <c r="AD8" s="34" t="n">
        <f aca="false">SUM(AD9:AD14)</f>
        <v>0</v>
      </c>
      <c r="AE8" s="35" t="n">
        <f aca="false">SUM(AE9:AE14)</f>
        <v>3</v>
      </c>
      <c r="AF8" s="36" t="n">
        <f aca="false">SUM(AF9:AF14)</f>
        <v>0</v>
      </c>
      <c r="AG8" s="34" t="n">
        <f aca="false">SUM(AG9:AG14)</f>
        <v>0</v>
      </c>
      <c r="AH8" s="34" t="n">
        <f aca="false">SUM(AH9:AH14)</f>
        <v>0</v>
      </c>
      <c r="AI8" s="34" t="n">
        <f aca="false">SUM(AI9:AI14)</f>
        <v>0</v>
      </c>
      <c r="AJ8" s="37" t="n">
        <f aca="false">SUM(AJ9:AJ14)</f>
        <v>0</v>
      </c>
      <c r="AK8" s="33" t="n">
        <f aca="false">SUM(AK9:AK14)</f>
        <v>0</v>
      </c>
      <c r="AL8" s="34" t="n">
        <f aca="false">SUM(AL9:AL14)</f>
        <v>0</v>
      </c>
      <c r="AM8" s="34" t="n">
        <f aca="false">SUM(AM9:AM14)</f>
        <v>0</v>
      </c>
      <c r="AN8" s="34" t="n">
        <f aca="false">SUM(AN9:AN14)</f>
        <v>0</v>
      </c>
      <c r="AO8" s="35" t="n">
        <f aca="false">SUM(AO9:AO14)</f>
        <v>0</v>
      </c>
      <c r="AP8" s="38"/>
    </row>
    <row r="9" customFormat="false" ht="12.75" hidden="false" customHeight="false" outlineLevel="0" collapsed="false">
      <c r="A9" s="39" t="n">
        <v>1</v>
      </c>
      <c r="B9" s="40" t="s">
        <v>27</v>
      </c>
      <c r="C9" s="41" t="s">
        <v>28</v>
      </c>
      <c r="D9" s="42"/>
      <c r="E9" s="43" t="n">
        <f aca="false">G9+H9+I9+L9+M9+N9+Q9+R9+S9+V9+W9+X9+AA9+AB9+AC9+AF9+AG9+AH9+AK9+AL9+AM9</f>
        <v>3</v>
      </c>
      <c r="F9" s="44" t="n">
        <f aca="false">K9+P9+U9+Z9+AE9+AJ9+AO9</f>
        <v>6</v>
      </c>
      <c r="G9" s="45" t="n">
        <v>1.5</v>
      </c>
      <c r="H9" s="23" t="n">
        <v>1.5</v>
      </c>
      <c r="I9" s="23" t="n">
        <v>0</v>
      </c>
      <c r="J9" s="23" t="s">
        <v>29</v>
      </c>
      <c r="K9" s="46" t="n">
        <v>6</v>
      </c>
      <c r="L9" s="45"/>
      <c r="M9" s="23"/>
      <c r="N9" s="23"/>
      <c r="O9" s="23"/>
      <c r="P9" s="46"/>
      <c r="Q9" s="45"/>
      <c r="R9" s="23"/>
      <c r="S9" s="23"/>
      <c r="T9" s="23"/>
      <c r="U9" s="46"/>
      <c r="V9" s="47"/>
      <c r="W9" s="23"/>
      <c r="X9" s="23"/>
      <c r="Y9" s="23"/>
      <c r="Z9" s="48"/>
      <c r="AA9" s="45"/>
      <c r="AB9" s="23"/>
      <c r="AC9" s="23"/>
      <c r="AD9" s="23"/>
      <c r="AE9" s="46"/>
      <c r="AF9" s="47"/>
      <c r="AG9" s="23"/>
      <c r="AH9" s="23"/>
      <c r="AI9" s="23"/>
      <c r="AJ9" s="48"/>
      <c r="AK9" s="45"/>
      <c r="AL9" s="23"/>
      <c r="AM9" s="23"/>
      <c r="AN9" s="23"/>
      <c r="AO9" s="46"/>
      <c r="AP9" s="38"/>
    </row>
    <row r="10" customFormat="false" ht="12.75" hidden="false" customHeight="false" outlineLevel="0" collapsed="false">
      <c r="A10" s="39" t="n">
        <v>2</v>
      </c>
      <c r="B10" s="40" t="s">
        <v>30</v>
      </c>
      <c r="C10" s="42" t="s">
        <v>31</v>
      </c>
      <c r="D10" s="49"/>
      <c r="E10" s="43" t="n">
        <f aca="false">G10+H10+I10+L10+M10+N10+Q10+R10+S10+V10+W10+X10+AA10+AB10+AC10+AF10+AG10+AH10+AK10+AL10+AM10</f>
        <v>1.5</v>
      </c>
      <c r="F10" s="44" t="n">
        <f aca="false">K10+P10+U10+Z10+AE10+AJ10+AO10</f>
        <v>4</v>
      </c>
      <c r="G10" s="45" t="n">
        <v>1</v>
      </c>
      <c r="H10" s="23" t="n">
        <v>0</v>
      </c>
      <c r="I10" s="23" t="n">
        <v>0.5</v>
      </c>
      <c r="J10" s="23" t="s">
        <v>32</v>
      </c>
      <c r="K10" s="46" t="n">
        <v>4</v>
      </c>
      <c r="L10" s="45"/>
      <c r="M10" s="23"/>
      <c r="N10" s="23"/>
      <c r="O10" s="23"/>
      <c r="P10" s="46"/>
      <c r="Q10" s="45"/>
      <c r="R10" s="23"/>
      <c r="S10" s="23"/>
      <c r="T10" s="23"/>
      <c r="U10" s="46"/>
      <c r="V10" s="47"/>
      <c r="W10" s="23"/>
      <c r="X10" s="23"/>
      <c r="Y10" s="23"/>
      <c r="Z10" s="48"/>
      <c r="AA10" s="45"/>
      <c r="AB10" s="23"/>
      <c r="AC10" s="23"/>
      <c r="AD10" s="23"/>
      <c r="AE10" s="46"/>
      <c r="AF10" s="47"/>
      <c r="AG10" s="23"/>
      <c r="AH10" s="23"/>
      <c r="AI10" s="23"/>
      <c r="AJ10" s="48"/>
      <c r="AK10" s="45"/>
      <c r="AL10" s="23"/>
      <c r="AM10" s="23"/>
      <c r="AN10" s="23"/>
      <c r="AO10" s="46"/>
      <c r="AP10" s="38"/>
    </row>
    <row r="11" customFormat="false" ht="12.75" hidden="false" customHeight="false" outlineLevel="0" collapsed="false">
      <c r="A11" s="39" t="n">
        <v>3</v>
      </c>
      <c r="B11" s="40" t="s">
        <v>33</v>
      </c>
      <c r="C11" s="42" t="s">
        <v>34</v>
      </c>
      <c r="D11" s="42" t="s">
        <v>35</v>
      </c>
      <c r="E11" s="43" t="n">
        <f aca="false">G11+H11+I11+L11+M11+N11+Q11+R11+S11+V11+W11+X11+AA11+AB11+AC11+AF11+AG11+AH11+AK11+AL11+AM11</f>
        <v>2</v>
      </c>
      <c r="F11" s="44" t="n">
        <f aca="false">K11+P11+U11+Z11+AE11+AJ11+AO11</f>
        <v>4</v>
      </c>
      <c r="G11" s="45" t="n">
        <v>1</v>
      </c>
      <c r="H11" s="23" t="n">
        <v>1</v>
      </c>
      <c r="I11" s="23" t="n">
        <v>0</v>
      </c>
      <c r="J11" s="23" t="s">
        <v>32</v>
      </c>
      <c r="K11" s="46" t="n">
        <v>4</v>
      </c>
      <c r="L11" s="45"/>
      <c r="M11" s="23"/>
      <c r="N11" s="23"/>
      <c r="O11" s="23"/>
      <c r="P11" s="46"/>
      <c r="Q11" s="45"/>
      <c r="R11" s="23"/>
      <c r="S11" s="23"/>
      <c r="T11" s="23"/>
      <c r="U11" s="46"/>
      <c r="V11" s="47"/>
      <c r="W11" s="23"/>
      <c r="X11" s="23"/>
      <c r="Y11" s="23"/>
      <c r="Z11" s="48"/>
      <c r="AA11" s="45"/>
      <c r="AB11" s="23"/>
      <c r="AC11" s="23"/>
      <c r="AD11" s="23"/>
      <c r="AE11" s="46"/>
      <c r="AF11" s="47"/>
      <c r="AG11" s="23"/>
      <c r="AH11" s="23"/>
      <c r="AI11" s="23"/>
      <c r="AJ11" s="48"/>
      <c r="AK11" s="45"/>
      <c r="AL11" s="23"/>
      <c r="AM11" s="23"/>
      <c r="AN11" s="23"/>
      <c r="AO11" s="46"/>
      <c r="AP11" s="50"/>
    </row>
    <row r="12" customFormat="false" ht="12.75" hidden="false" customHeight="false" outlineLevel="0" collapsed="false">
      <c r="A12" s="39" t="n">
        <v>4</v>
      </c>
      <c r="B12" s="40" t="s">
        <v>36</v>
      </c>
      <c r="C12" s="41" t="s">
        <v>37</v>
      </c>
      <c r="D12" s="42"/>
      <c r="E12" s="43" t="n">
        <f aca="false">G12+H12+I12+L12+M12+N12+Q12+R12+S12+V12+W12+X12+AA12+AB12+AC12+AF12+AG12+AH12+AK12+AL12+AM12</f>
        <v>2.5</v>
      </c>
      <c r="F12" s="44" t="n">
        <f aca="false">K12+P12+U12+Z12+AE12+AJ12+AO12</f>
        <v>6</v>
      </c>
      <c r="G12" s="45"/>
      <c r="H12" s="23"/>
      <c r="I12" s="23"/>
      <c r="J12" s="23"/>
      <c r="K12" s="46"/>
      <c r="L12" s="45" t="n">
        <v>1.5</v>
      </c>
      <c r="M12" s="23" t="n">
        <v>1</v>
      </c>
      <c r="N12" s="23" t="n">
        <v>0</v>
      </c>
      <c r="O12" s="23" t="s">
        <v>29</v>
      </c>
      <c r="P12" s="46" t="n">
        <v>6</v>
      </c>
      <c r="Q12" s="45"/>
      <c r="R12" s="23"/>
      <c r="S12" s="23"/>
      <c r="T12" s="23"/>
      <c r="U12" s="46"/>
      <c r="V12" s="47"/>
      <c r="W12" s="23"/>
      <c r="X12" s="23"/>
      <c r="Y12" s="23"/>
      <c r="Z12" s="48"/>
      <c r="AA12" s="45"/>
      <c r="AB12" s="23"/>
      <c r="AC12" s="23"/>
      <c r="AD12" s="23"/>
      <c r="AE12" s="46"/>
      <c r="AF12" s="47"/>
      <c r="AG12" s="23"/>
      <c r="AH12" s="23"/>
      <c r="AI12" s="23"/>
      <c r="AJ12" s="48"/>
      <c r="AK12" s="45"/>
      <c r="AL12" s="23"/>
      <c r="AM12" s="23"/>
      <c r="AN12" s="23"/>
      <c r="AO12" s="46"/>
      <c r="AP12" s="38"/>
    </row>
    <row r="13" customFormat="false" ht="12.75" hidden="false" customHeight="false" outlineLevel="0" collapsed="false">
      <c r="A13" s="39" t="n">
        <v>5</v>
      </c>
      <c r="B13" s="40" t="s">
        <v>38</v>
      </c>
      <c r="C13" s="42" t="s">
        <v>39</v>
      </c>
      <c r="D13" s="41"/>
      <c r="E13" s="43" t="n">
        <f aca="false">G13+H13+I13+L13+M13+N13+Q13+R13+S13+V13+W13+X13+AA13+AB13+AC13+AF13+AG13+AH13+AK13+AL13+AM13</f>
        <v>2</v>
      </c>
      <c r="F13" s="44" t="n">
        <f aca="false">K13+P13+U13+Z13+AE13+AJ13+AO13</f>
        <v>5</v>
      </c>
      <c r="G13" s="45"/>
      <c r="H13" s="23"/>
      <c r="I13" s="23"/>
      <c r="J13" s="23"/>
      <c r="K13" s="46"/>
      <c r="L13" s="45"/>
      <c r="M13" s="23"/>
      <c r="N13" s="23"/>
      <c r="O13" s="23"/>
      <c r="P13" s="46"/>
      <c r="Q13" s="45" t="n">
        <v>1</v>
      </c>
      <c r="R13" s="23" t="n">
        <v>1</v>
      </c>
      <c r="S13" s="23" t="n">
        <v>0</v>
      </c>
      <c r="T13" s="23" t="s">
        <v>29</v>
      </c>
      <c r="U13" s="46" t="n">
        <v>5</v>
      </c>
      <c r="V13" s="47"/>
      <c r="W13" s="23"/>
      <c r="X13" s="23"/>
      <c r="Y13" s="23"/>
      <c r="Z13" s="48"/>
      <c r="AA13" s="45"/>
      <c r="AB13" s="23"/>
      <c r="AC13" s="23"/>
      <c r="AD13" s="23"/>
      <c r="AE13" s="46"/>
      <c r="AF13" s="47"/>
      <c r="AG13" s="23"/>
      <c r="AH13" s="23"/>
      <c r="AI13" s="23"/>
      <c r="AJ13" s="48"/>
      <c r="AK13" s="45"/>
      <c r="AL13" s="23"/>
      <c r="AM13" s="23"/>
      <c r="AN13" s="23"/>
      <c r="AO13" s="46"/>
      <c r="AP13" s="38" t="s">
        <v>40</v>
      </c>
    </row>
    <row r="14" customFormat="false" ht="12.75" hidden="false" customHeight="false" outlineLevel="0" collapsed="false">
      <c r="A14" s="39" t="n">
        <v>6</v>
      </c>
      <c r="B14" s="40" t="s">
        <v>41</v>
      </c>
      <c r="C14" s="42" t="s">
        <v>42</v>
      </c>
      <c r="D14" s="42"/>
      <c r="E14" s="43" t="n">
        <f aca="false">G14+H14+I14+L14+M14+N14+Q14+R14+S14+V14+W14+X14+AA14+AB14+AC14+AF14+AG14+AH14+AK14+AL14+AM14</f>
        <v>1</v>
      </c>
      <c r="F14" s="44" t="n">
        <f aca="false">K14+P14+U14+Z14+AE14+AJ14+AO14</f>
        <v>3</v>
      </c>
      <c r="G14" s="45"/>
      <c r="H14" s="23"/>
      <c r="I14" s="23"/>
      <c r="J14" s="23"/>
      <c r="K14" s="46"/>
      <c r="L14" s="45"/>
      <c r="M14" s="23"/>
      <c r="N14" s="23"/>
      <c r="O14" s="23"/>
      <c r="P14" s="46"/>
      <c r="Q14" s="45"/>
      <c r="R14" s="23"/>
      <c r="S14" s="23"/>
      <c r="T14" s="23"/>
      <c r="U14" s="46"/>
      <c r="V14" s="47"/>
      <c r="W14" s="23"/>
      <c r="X14" s="23"/>
      <c r="Y14" s="23"/>
      <c r="Z14" s="48"/>
      <c r="AA14" s="45" t="n">
        <v>0.5</v>
      </c>
      <c r="AB14" s="23" t="n">
        <v>0.5</v>
      </c>
      <c r="AC14" s="23" t="n">
        <v>0</v>
      </c>
      <c r="AD14" s="23" t="s">
        <v>29</v>
      </c>
      <c r="AE14" s="46" t="n">
        <v>3</v>
      </c>
      <c r="AF14" s="47"/>
      <c r="AG14" s="23"/>
      <c r="AH14" s="23"/>
      <c r="AI14" s="23"/>
      <c r="AJ14" s="48"/>
      <c r="AK14" s="45"/>
      <c r="AL14" s="23"/>
      <c r="AM14" s="23"/>
      <c r="AN14" s="23"/>
      <c r="AO14" s="46"/>
      <c r="AP14" s="38"/>
    </row>
    <row r="15" customFormat="false" ht="12.75" hidden="false" customHeight="false" outlineLevel="0" collapsed="false">
      <c r="A15" s="28" t="s">
        <v>43</v>
      </c>
      <c r="B15" s="29" t="s">
        <v>44</v>
      </c>
      <c r="C15" s="29"/>
      <c r="D15" s="30"/>
      <c r="E15" s="31" t="n">
        <f aca="false">SUM(E16:E24)</f>
        <v>17</v>
      </c>
      <c r="F15" s="32" t="n">
        <f aca="false">SUM(F16:F24)</f>
        <v>35</v>
      </c>
      <c r="G15" s="33" t="n">
        <f aca="false">SUM(G16:G24)</f>
        <v>2.5</v>
      </c>
      <c r="H15" s="34" t="n">
        <f aca="false">SUM(H16:H24)</f>
        <v>1</v>
      </c>
      <c r="I15" s="34" t="n">
        <f aca="false">SUM(I16:I24)</f>
        <v>0</v>
      </c>
      <c r="J15" s="34" t="n">
        <f aca="false">SUM(J16:J24)</f>
        <v>0</v>
      </c>
      <c r="K15" s="35" t="n">
        <f aca="false">SUM(K16:K24)</f>
        <v>7</v>
      </c>
      <c r="L15" s="33" t="n">
        <f aca="false">SUM(L16:L24)</f>
        <v>3</v>
      </c>
      <c r="M15" s="34" t="n">
        <f aca="false">SUM(M16:M24)</f>
        <v>3</v>
      </c>
      <c r="N15" s="34" t="n">
        <f aca="false">SUM(N16:N24)</f>
        <v>0</v>
      </c>
      <c r="O15" s="34" t="n">
        <f aca="false">SUM(O16:O24)</f>
        <v>0</v>
      </c>
      <c r="P15" s="35" t="n">
        <f aca="false">SUM(P16:P24)</f>
        <v>13</v>
      </c>
      <c r="Q15" s="33" t="n">
        <f aca="false">SUM(Q16:Q24)</f>
        <v>1.5</v>
      </c>
      <c r="R15" s="34" t="n">
        <f aca="false">SUM(R16:R24)</f>
        <v>2</v>
      </c>
      <c r="S15" s="34" t="n">
        <f aca="false">SUM(S16:S24)</f>
        <v>0</v>
      </c>
      <c r="T15" s="34" t="n">
        <f aca="false">SUM(T16:T24)</f>
        <v>0</v>
      </c>
      <c r="U15" s="35" t="n">
        <f aca="false">SUM(U16:U24)</f>
        <v>7</v>
      </c>
      <c r="V15" s="36" t="n">
        <f aca="false">SUM(V16:V24)</f>
        <v>2</v>
      </c>
      <c r="W15" s="34" t="n">
        <f aca="false">SUM(W16:W24)</f>
        <v>2</v>
      </c>
      <c r="X15" s="34" t="n">
        <f aca="false">SUM(X16:X24)</f>
        <v>0</v>
      </c>
      <c r="Y15" s="34" t="n">
        <f aca="false">SUM(Y16:Y24)</f>
        <v>0</v>
      </c>
      <c r="Z15" s="37" t="n">
        <f aca="false">SUM(Z16:Z24)</f>
        <v>8</v>
      </c>
      <c r="AA15" s="33" t="n">
        <f aca="false">SUM(AA16:AA24)</f>
        <v>0</v>
      </c>
      <c r="AB15" s="34" t="n">
        <f aca="false">SUM(AB16:AB24)</f>
        <v>0</v>
      </c>
      <c r="AC15" s="34" t="n">
        <f aca="false">SUM(AC16:AC24)</f>
        <v>0</v>
      </c>
      <c r="AD15" s="34" t="n">
        <f aca="false">SUM(AD16:AD24)</f>
        <v>0</v>
      </c>
      <c r="AE15" s="35" t="n">
        <f aca="false">SUM(AE16:AE24)</f>
        <v>0</v>
      </c>
      <c r="AF15" s="36" t="n">
        <f aca="false">SUM(AF16:AF24)</f>
        <v>0</v>
      </c>
      <c r="AG15" s="34" t="n">
        <f aca="false">SUM(AG16:AG24)</f>
        <v>0</v>
      </c>
      <c r="AH15" s="34" t="n">
        <f aca="false">SUM(AH16:AH24)</f>
        <v>0</v>
      </c>
      <c r="AI15" s="34" t="n">
        <f aca="false">SUM(AI16:AI24)</f>
        <v>0</v>
      </c>
      <c r="AJ15" s="37" t="n">
        <f aca="false">SUM(AJ16:AJ24)</f>
        <v>0</v>
      </c>
      <c r="AK15" s="33" t="n">
        <f aca="false">SUM(AK16:AK24)</f>
        <v>0</v>
      </c>
      <c r="AL15" s="34" t="n">
        <f aca="false">SUM(AL16:AL24)</f>
        <v>0</v>
      </c>
      <c r="AM15" s="34" t="n">
        <f aca="false">SUM(AM16:AM24)</f>
        <v>0</v>
      </c>
      <c r="AN15" s="34" t="n">
        <f aca="false">SUM(AN16:AN24)</f>
        <v>0</v>
      </c>
      <c r="AO15" s="35" t="n">
        <f aca="false">SUM(AO16:AO24)</f>
        <v>0</v>
      </c>
      <c r="AP15" s="51"/>
    </row>
    <row r="16" customFormat="false" ht="12.75" hidden="false" customHeight="false" outlineLevel="0" collapsed="false">
      <c r="A16" s="39" t="n">
        <v>7</v>
      </c>
      <c r="B16" s="40" t="s">
        <v>45</v>
      </c>
      <c r="C16" s="42" t="s">
        <v>46</v>
      </c>
      <c r="D16" s="42" t="s">
        <v>35</v>
      </c>
      <c r="E16" s="43" t="n">
        <f aca="false">G16+H16+I16+L16+M16+N16+Q16+R16+S16+V16+W16+X16+AA16+AB16+AC16+AF16+AG16+AH16+AK16+AL16+AM16</f>
        <v>1.5</v>
      </c>
      <c r="F16" s="44" t="n">
        <f aca="false">K16+P16+U16+Z16+AE16+AJ16+AO16</f>
        <v>3</v>
      </c>
      <c r="G16" s="45" t="n">
        <v>1.5</v>
      </c>
      <c r="H16" s="23" t="n">
        <v>0</v>
      </c>
      <c r="I16" s="23" t="n">
        <v>0</v>
      </c>
      <c r="J16" s="23" t="s">
        <v>29</v>
      </c>
      <c r="K16" s="46" t="n">
        <v>3</v>
      </c>
      <c r="L16" s="45"/>
      <c r="M16" s="23"/>
      <c r="N16" s="23"/>
      <c r="O16" s="23"/>
      <c r="P16" s="46"/>
      <c r="Q16" s="45"/>
      <c r="R16" s="23"/>
      <c r="S16" s="23"/>
      <c r="T16" s="23"/>
      <c r="U16" s="46"/>
      <c r="V16" s="47"/>
      <c r="W16" s="23"/>
      <c r="X16" s="23"/>
      <c r="Y16" s="23"/>
      <c r="Z16" s="48"/>
      <c r="AA16" s="45"/>
      <c r="AB16" s="23"/>
      <c r="AC16" s="23"/>
      <c r="AD16" s="23"/>
      <c r="AE16" s="46"/>
      <c r="AF16" s="47"/>
      <c r="AG16" s="23"/>
      <c r="AH16" s="23"/>
      <c r="AI16" s="23"/>
      <c r="AJ16" s="48"/>
      <c r="AK16" s="45"/>
      <c r="AL16" s="23"/>
      <c r="AM16" s="23"/>
      <c r="AN16" s="23"/>
      <c r="AO16" s="46"/>
      <c r="AP16" s="38"/>
    </row>
    <row r="17" customFormat="false" ht="12.75" hidden="false" customHeight="false" outlineLevel="0" collapsed="false">
      <c r="A17" s="39" t="n">
        <v>8</v>
      </c>
      <c r="B17" s="40" t="s">
        <v>47</v>
      </c>
      <c r="C17" s="49" t="s">
        <v>48</v>
      </c>
      <c r="D17" s="42"/>
      <c r="E17" s="43" t="n">
        <f aca="false">G17+H17+I17+L17+M17+N17+Q17+R17+S17+V17+W17+X17+AA17+AB17+AC17+AF17+AG17+AH17+AK17+AL17+AM17</f>
        <v>2</v>
      </c>
      <c r="F17" s="44" t="n">
        <f aca="false">K17+P17+U17+Z17+AE17+AJ17+AO17</f>
        <v>4</v>
      </c>
      <c r="G17" s="45" t="n">
        <v>1</v>
      </c>
      <c r="H17" s="23" t="n">
        <v>1</v>
      </c>
      <c r="I17" s="23" t="n">
        <v>0</v>
      </c>
      <c r="J17" s="23" t="s">
        <v>29</v>
      </c>
      <c r="K17" s="46" t="n">
        <v>4</v>
      </c>
      <c r="L17" s="45"/>
      <c r="M17" s="23"/>
      <c r="N17" s="23"/>
      <c r="O17" s="23"/>
      <c r="P17" s="46"/>
      <c r="Q17" s="45"/>
      <c r="R17" s="23"/>
      <c r="S17" s="23"/>
      <c r="T17" s="23"/>
      <c r="U17" s="46"/>
      <c r="V17" s="47"/>
      <c r="W17" s="23"/>
      <c r="X17" s="23"/>
      <c r="Y17" s="23"/>
      <c r="Z17" s="48"/>
      <c r="AA17" s="45"/>
      <c r="AB17" s="23"/>
      <c r="AC17" s="23"/>
      <c r="AD17" s="23"/>
      <c r="AE17" s="46"/>
      <c r="AF17" s="47"/>
      <c r="AG17" s="23"/>
      <c r="AH17" s="23"/>
      <c r="AI17" s="23"/>
      <c r="AJ17" s="48"/>
      <c r="AK17" s="45"/>
      <c r="AL17" s="23"/>
      <c r="AM17" s="23"/>
      <c r="AN17" s="23"/>
      <c r="AO17" s="46"/>
      <c r="AP17" s="38"/>
    </row>
    <row r="18" customFormat="false" ht="12.75" hidden="false" customHeight="false" outlineLevel="0" collapsed="false">
      <c r="A18" s="39" t="n">
        <v>9</v>
      </c>
      <c r="B18" s="40" t="s">
        <v>49</v>
      </c>
      <c r="C18" s="42" t="s">
        <v>50</v>
      </c>
      <c r="D18" s="42"/>
      <c r="E18" s="43" t="n">
        <f aca="false">G18+H18+I18+L18+M18+N18+Q18+R18+S18+V18+W18+X18+AA18+AB18+AC18+AF18+AG18+AH18+AK18+AL18+AM18</f>
        <v>2</v>
      </c>
      <c r="F18" s="44" t="n">
        <f aca="false">K18+P18+U18+Z18+AE18+AJ18+AO18</f>
        <v>4</v>
      </c>
      <c r="G18" s="45"/>
      <c r="H18" s="23"/>
      <c r="I18" s="23"/>
      <c r="J18" s="23"/>
      <c r="K18" s="46"/>
      <c r="L18" s="45" t="n">
        <v>1</v>
      </c>
      <c r="M18" s="23" t="n">
        <v>1</v>
      </c>
      <c r="N18" s="23" t="n">
        <v>0</v>
      </c>
      <c r="O18" s="23" t="s">
        <v>32</v>
      </c>
      <c r="P18" s="46" t="n">
        <v>4</v>
      </c>
      <c r="Q18" s="45"/>
      <c r="R18" s="23"/>
      <c r="S18" s="23"/>
      <c r="T18" s="23"/>
      <c r="U18" s="46"/>
      <c r="V18" s="47"/>
      <c r="W18" s="23"/>
      <c r="X18" s="23"/>
      <c r="Y18" s="23"/>
      <c r="Z18" s="48"/>
      <c r="AA18" s="45"/>
      <c r="AB18" s="23"/>
      <c r="AC18" s="23"/>
      <c r="AD18" s="23"/>
      <c r="AE18" s="46"/>
      <c r="AF18" s="47"/>
      <c r="AG18" s="23"/>
      <c r="AH18" s="23"/>
      <c r="AI18" s="23"/>
      <c r="AJ18" s="48"/>
      <c r="AK18" s="45"/>
      <c r="AL18" s="23"/>
      <c r="AM18" s="23"/>
      <c r="AN18" s="23"/>
      <c r="AO18" s="46"/>
      <c r="AP18" s="38"/>
    </row>
    <row r="19" customFormat="false" ht="12.75" hidden="false" customHeight="false" outlineLevel="0" collapsed="false">
      <c r="A19" s="39" t="n">
        <v>10</v>
      </c>
      <c r="B19" s="40" t="s">
        <v>51</v>
      </c>
      <c r="C19" s="42" t="s">
        <v>52</v>
      </c>
      <c r="D19" s="42" t="s">
        <v>35</v>
      </c>
      <c r="E19" s="43" t="n">
        <f aca="false">G19+H19+I19+L19+M19+N19+Q19+R19+S19+V19+W19+X19+AA19+AB19+AC19+AF19+AG19+AH19+AK19+AL19+AM19</f>
        <v>2</v>
      </c>
      <c r="F19" s="44" t="n">
        <f aca="false">K19+P19+U19+Z19+AE19+AJ19+AO19</f>
        <v>5</v>
      </c>
      <c r="G19" s="45"/>
      <c r="H19" s="23"/>
      <c r="I19" s="23"/>
      <c r="J19" s="23"/>
      <c r="K19" s="46"/>
      <c r="L19" s="45" t="n">
        <v>1</v>
      </c>
      <c r="M19" s="23" t="n">
        <v>1</v>
      </c>
      <c r="N19" s="23" t="n">
        <v>0</v>
      </c>
      <c r="O19" s="23" t="s">
        <v>29</v>
      </c>
      <c r="P19" s="46" t="n">
        <v>5</v>
      </c>
      <c r="Q19" s="45"/>
      <c r="R19" s="23"/>
      <c r="S19" s="23"/>
      <c r="T19" s="23"/>
      <c r="U19" s="46"/>
      <c r="V19" s="47"/>
      <c r="W19" s="23"/>
      <c r="X19" s="23"/>
      <c r="Y19" s="23"/>
      <c r="Z19" s="48"/>
      <c r="AA19" s="45"/>
      <c r="AB19" s="23"/>
      <c r="AC19" s="23"/>
      <c r="AD19" s="23"/>
      <c r="AE19" s="46"/>
      <c r="AF19" s="47"/>
      <c r="AG19" s="23"/>
      <c r="AH19" s="23"/>
      <c r="AI19" s="23"/>
      <c r="AJ19" s="48"/>
      <c r="AK19" s="45"/>
      <c r="AL19" s="23"/>
      <c r="AM19" s="23"/>
      <c r="AN19" s="23"/>
      <c r="AO19" s="46"/>
      <c r="AP19" s="50"/>
    </row>
    <row r="20" customFormat="false" ht="12.75" hidden="false" customHeight="false" outlineLevel="0" collapsed="false">
      <c r="A20" s="39" t="n">
        <v>11</v>
      </c>
      <c r="B20" s="40" t="s">
        <v>53</v>
      </c>
      <c r="C20" s="41" t="s">
        <v>54</v>
      </c>
      <c r="D20" s="42"/>
      <c r="E20" s="43" t="n">
        <f aca="false">G20+H20+I20+L20+M20+N20+Q20+R20+S20+V20+W20+X20+AA20+AB20+AC20+AF20+AG20+AH20+AK20+AL20+AM20</f>
        <v>1.5</v>
      </c>
      <c r="F20" s="44" t="n">
        <f aca="false">K20+P20+U20+Z20+AE20+AJ20+AO20</f>
        <v>3</v>
      </c>
      <c r="G20" s="45"/>
      <c r="H20" s="23"/>
      <c r="I20" s="23"/>
      <c r="J20" s="23"/>
      <c r="K20" s="46"/>
      <c r="L20" s="45"/>
      <c r="M20" s="23"/>
      <c r="N20" s="23"/>
      <c r="O20" s="23"/>
      <c r="P20" s="46"/>
      <c r="Q20" s="45" t="n">
        <v>0.5</v>
      </c>
      <c r="R20" s="23" t="n">
        <v>1</v>
      </c>
      <c r="S20" s="23" t="n">
        <v>0</v>
      </c>
      <c r="T20" s="23" t="s">
        <v>29</v>
      </c>
      <c r="U20" s="46" t="n">
        <v>3</v>
      </c>
      <c r="V20" s="47"/>
      <c r="W20" s="23"/>
      <c r="X20" s="23"/>
      <c r="Y20" s="23"/>
      <c r="Z20" s="48"/>
      <c r="AA20" s="45"/>
      <c r="AB20" s="23"/>
      <c r="AC20" s="23"/>
      <c r="AD20" s="23"/>
      <c r="AE20" s="46"/>
      <c r="AF20" s="47"/>
      <c r="AG20" s="23"/>
      <c r="AH20" s="23"/>
      <c r="AI20" s="23"/>
      <c r="AJ20" s="48"/>
      <c r="AK20" s="45"/>
      <c r="AL20" s="23"/>
      <c r="AM20" s="23"/>
      <c r="AN20" s="23"/>
      <c r="AO20" s="46"/>
      <c r="AP20" s="38"/>
    </row>
    <row r="21" customFormat="false" ht="12.75" hidden="false" customHeight="false" outlineLevel="0" collapsed="false">
      <c r="A21" s="39" t="n">
        <v>12</v>
      </c>
      <c r="B21" s="40" t="s">
        <v>55</v>
      </c>
      <c r="C21" s="42" t="s">
        <v>56</v>
      </c>
      <c r="D21" s="42" t="s">
        <v>35</v>
      </c>
      <c r="E21" s="43" t="n">
        <f aca="false">G21+H21+I21+L21+M21+N21+Q21+R21+S21+V21+W21+X21+AA21+AB21+AC21+AF21+AG21+AH21+AK21+AL21+AM21</f>
        <v>2</v>
      </c>
      <c r="F21" s="44" t="n">
        <f aca="false">K21+P21+U21+Z21+AE21+AJ21+AO21</f>
        <v>4</v>
      </c>
      <c r="G21" s="52"/>
      <c r="H21" s="53"/>
      <c r="I21" s="53"/>
      <c r="J21" s="53"/>
      <c r="K21" s="54"/>
      <c r="L21" s="45"/>
      <c r="M21" s="23"/>
      <c r="N21" s="23"/>
      <c r="O21" s="23"/>
      <c r="P21" s="46"/>
      <c r="Q21" s="23" t="n">
        <v>1</v>
      </c>
      <c r="R21" s="23" t="n">
        <v>1</v>
      </c>
      <c r="S21" s="23" t="n">
        <v>0</v>
      </c>
      <c r="T21" s="46" t="s">
        <v>29</v>
      </c>
      <c r="U21" s="23" t="n">
        <v>4</v>
      </c>
      <c r="V21" s="47"/>
      <c r="W21" s="23"/>
      <c r="X21" s="23"/>
      <c r="Y21" s="23"/>
      <c r="Z21" s="48"/>
      <c r="AA21" s="45"/>
      <c r="AB21" s="23"/>
      <c r="AC21" s="23"/>
      <c r="AD21" s="23"/>
      <c r="AE21" s="46"/>
      <c r="AF21" s="47"/>
      <c r="AG21" s="23"/>
      <c r="AH21" s="23"/>
      <c r="AI21" s="23"/>
      <c r="AJ21" s="48"/>
      <c r="AK21" s="45"/>
      <c r="AL21" s="23"/>
      <c r="AM21" s="23"/>
      <c r="AN21" s="23"/>
      <c r="AO21" s="46"/>
      <c r="AP21" s="38"/>
    </row>
    <row r="22" customFormat="false" ht="12.75" hidden="false" customHeight="false" outlineLevel="0" collapsed="false">
      <c r="A22" s="39" t="n">
        <v>13</v>
      </c>
      <c r="B22" s="40" t="s">
        <v>57</v>
      </c>
      <c r="C22" s="42" t="s">
        <v>58</v>
      </c>
      <c r="D22" s="42"/>
      <c r="E22" s="43" t="n">
        <f aca="false">G22+H22+I22+L22+M22+N22+Q22+R22+S22+V22+W22+X22+AA22+AB22+AC22+AF22+AG22+AH22+AK22+AL22+AM22</f>
        <v>2</v>
      </c>
      <c r="F22" s="44" t="n">
        <f aca="false">K22+P22+U22+Z22+AE22+AJ22+AO22</f>
        <v>4</v>
      </c>
      <c r="G22" s="55"/>
      <c r="H22" s="56"/>
      <c r="I22" s="57"/>
      <c r="J22" s="57"/>
      <c r="K22" s="58"/>
      <c r="L22" s="45" t="n">
        <v>1</v>
      </c>
      <c r="M22" s="23" t="n">
        <v>1</v>
      </c>
      <c r="N22" s="23" t="n">
        <v>0</v>
      </c>
      <c r="O22" s="57" t="s">
        <v>29</v>
      </c>
      <c r="P22" s="59" t="n">
        <v>4</v>
      </c>
      <c r="Q22" s="60"/>
      <c r="R22" s="57"/>
      <c r="S22" s="57"/>
      <c r="T22" s="57"/>
      <c r="U22" s="59"/>
      <c r="V22" s="61"/>
      <c r="W22" s="57"/>
      <c r="X22" s="57"/>
      <c r="Y22" s="57"/>
      <c r="Z22" s="62"/>
      <c r="AA22" s="60"/>
      <c r="AB22" s="57"/>
      <c r="AC22" s="57"/>
      <c r="AD22" s="57"/>
      <c r="AE22" s="59"/>
      <c r="AF22" s="61"/>
      <c r="AG22" s="57"/>
      <c r="AH22" s="57"/>
      <c r="AI22" s="57"/>
      <c r="AJ22" s="63"/>
      <c r="AK22" s="60"/>
      <c r="AL22" s="57"/>
      <c r="AM22" s="57"/>
      <c r="AN22" s="57"/>
      <c r="AO22" s="58"/>
      <c r="AP22" s="38"/>
    </row>
    <row r="23" customFormat="false" ht="12.75" hidden="false" customHeight="false" outlineLevel="0" collapsed="false">
      <c r="A23" s="39" t="n">
        <v>14</v>
      </c>
      <c r="B23" s="40" t="s">
        <v>59</v>
      </c>
      <c r="C23" s="49" t="s">
        <v>60</v>
      </c>
      <c r="D23" s="42" t="s">
        <v>35</v>
      </c>
      <c r="E23" s="43" t="n">
        <f aca="false">G23+H23+I23+L23+M23+N23+Q23+R23+S23+V23+W23+X23+AA23+AB23+AC23+AF23+AG23+AH23+AK23+AL23+AM23</f>
        <v>2</v>
      </c>
      <c r="F23" s="44" t="n">
        <f aca="false">K23+P23+U23+Z23+AE23+AJ23+AO23</f>
        <v>4</v>
      </c>
      <c r="G23" s="45"/>
      <c r="H23" s="23"/>
      <c r="I23" s="23"/>
      <c r="J23" s="23"/>
      <c r="K23" s="46"/>
      <c r="L23" s="45"/>
      <c r="M23" s="23"/>
      <c r="N23" s="23"/>
      <c r="O23" s="23"/>
      <c r="P23" s="46"/>
      <c r="Q23" s="45"/>
      <c r="R23" s="23"/>
      <c r="S23" s="23"/>
      <c r="T23" s="23"/>
      <c r="U23" s="46"/>
      <c r="V23" s="47" t="n">
        <v>1</v>
      </c>
      <c r="W23" s="23" t="n">
        <v>1</v>
      </c>
      <c r="X23" s="23" t="n">
        <v>0</v>
      </c>
      <c r="Y23" s="23" t="s">
        <v>29</v>
      </c>
      <c r="Z23" s="48" t="n">
        <v>4</v>
      </c>
      <c r="AA23" s="45"/>
      <c r="AB23" s="23"/>
      <c r="AC23" s="23"/>
      <c r="AD23" s="23"/>
      <c r="AE23" s="46"/>
      <c r="AF23" s="47"/>
      <c r="AG23" s="23"/>
      <c r="AH23" s="23"/>
      <c r="AI23" s="23"/>
      <c r="AJ23" s="48"/>
      <c r="AK23" s="45"/>
      <c r="AL23" s="23"/>
      <c r="AM23" s="23"/>
      <c r="AN23" s="23"/>
      <c r="AO23" s="46"/>
      <c r="AP23" s="38"/>
    </row>
    <row r="24" customFormat="false" ht="12.75" hidden="false" customHeight="false" outlineLevel="0" collapsed="false">
      <c r="A24" s="39" t="n">
        <v>15</v>
      </c>
      <c r="B24" s="40" t="s">
        <v>61</v>
      </c>
      <c r="C24" s="42" t="s">
        <v>62</v>
      </c>
      <c r="D24" s="42"/>
      <c r="E24" s="43" t="n">
        <f aca="false">G24+H24+I24+L24+M24+N24+Q24+R24+S24+V24+W24+X24+AA24+AB24+AC24+AF24+AG24+AH24+AK24+AL24+AM24</f>
        <v>2</v>
      </c>
      <c r="F24" s="44" t="n">
        <f aca="false">K24+P24+U24+Z24+AE24+AJ24+AO24</f>
        <v>4</v>
      </c>
      <c r="G24" s="45"/>
      <c r="H24" s="23"/>
      <c r="I24" s="23"/>
      <c r="J24" s="23"/>
      <c r="K24" s="46"/>
      <c r="L24" s="45"/>
      <c r="M24" s="23"/>
      <c r="N24" s="23"/>
      <c r="O24" s="23"/>
      <c r="P24" s="46"/>
      <c r="Q24" s="45"/>
      <c r="R24" s="23"/>
      <c r="S24" s="23"/>
      <c r="T24" s="23"/>
      <c r="U24" s="46"/>
      <c r="V24" s="47" t="n">
        <v>1</v>
      </c>
      <c r="W24" s="23" t="n">
        <v>1</v>
      </c>
      <c r="X24" s="23" t="n">
        <v>0</v>
      </c>
      <c r="Y24" s="23" t="s">
        <v>29</v>
      </c>
      <c r="Z24" s="48" t="n">
        <v>4</v>
      </c>
      <c r="AA24" s="45"/>
      <c r="AB24" s="23"/>
      <c r="AC24" s="23"/>
      <c r="AD24" s="23"/>
      <c r="AE24" s="46"/>
      <c r="AF24" s="47"/>
      <c r="AG24" s="23"/>
      <c r="AH24" s="23"/>
      <c r="AI24" s="23"/>
      <c r="AJ24" s="48"/>
      <c r="AK24" s="45"/>
      <c r="AL24" s="23"/>
      <c r="AM24" s="23"/>
      <c r="AN24" s="23"/>
      <c r="AO24" s="46"/>
      <c r="AP24" s="38"/>
    </row>
    <row r="25" customFormat="false" ht="12.75" hidden="false" customHeight="false" outlineLevel="0" collapsed="false">
      <c r="A25" s="28" t="s">
        <v>63</v>
      </c>
      <c r="B25" s="29" t="s">
        <v>64</v>
      </c>
      <c r="C25" s="29"/>
      <c r="D25" s="30"/>
      <c r="E25" s="31" t="n">
        <f aca="false">SUM(E26:E42)</f>
        <v>31.5</v>
      </c>
      <c r="F25" s="32" t="n">
        <f aca="false">SUM(F26:F42)</f>
        <v>67</v>
      </c>
      <c r="G25" s="33" t="n">
        <f aca="false">SUM(G26:G42)</f>
        <v>1</v>
      </c>
      <c r="H25" s="34" t="n">
        <f aca="false">SUM(H26:H42)</f>
        <v>0</v>
      </c>
      <c r="I25" s="34" t="n">
        <f aca="false">SUM(I26:I42)</f>
        <v>2</v>
      </c>
      <c r="J25" s="34" t="n">
        <f aca="false">SUM(J26:J42)</f>
        <v>0</v>
      </c>
      <c r="K25" s="35" t="n">
        <f aca="false">SUM(K26:K42)</f>
        <v>7</v>
      </c>
      <c r="L25" s="33" t="n">
        <f aca="false">SUM(L26:L42)</f>
        <v>2</v>
      </c>
      <c r="M25" s="34" t="n">
        <f aca="false">SUM(M26:M42)</f>
        <v>0</v>
      </c>
      <c r="N25" s="34" t="n">
        <f aca="false">SUM(N26:N42)</f>
        <v>1.5</v>
      </c>
      <c r="O25" s="34" t="n">
        <f aca="false">SUM(O26:O42)</f>
        <v>0</v>
      </c>
      <c r="P25" s="35" t="n">
        <f aca="false">SUM(P26:P42)</f>
        <v>8</v>
      </c>
      <c r="Q25" s="33" t="n">
        <f aca="false">SUM(Q26:Q42)</f>
        <v>2.5</v>
      </c>
      <c r="R25" s="34" t="n">
        <f aca="false">SUM(R26:R42)</f>
        <v>0</v>
      </c>
      <c r="S25" s="34" t="n">
        <f aca="false">SUM(S26:S42)</f>
        <v>2.5</v>
      </c>
      <c r="T25" s="34" t="n">
        <f aca="false">SUM(T26:T42)</f>
        <v>0</v>
      </c>
      <c r="U25" s="35" t="n">
        <f aca="false">SUM(U26:U42)</f>
        <v>10</v>
      </c>
      <c r="V25" s="36" t="n">
        <f aca="false">SUM(V26:V42)</f>
        <v>4</v>
      </c>
      <c r="W25" s="34" t="n">
        <f aca="false">SUM(W26:W42)</f>
        <v>0.5</v>
      </c>
      <c r="X25" s="34" t="n">
        <f aca="false">SUM(X26:X42)</f>
        <v>3.5</v>
      </c>
      <c r="Y25" s="34" t="n">
        <f aca="false">SUM(Y26:Y42)</f>
        <v>0</v>
      </c>
      <c r="Z25" s="37" t="n">
        <f aca="false">SUM(Z26:Z42)</f>
        <v>16</v>
      </c>
      <c r="AA25" s="33" t="n">
        <f aca="false">SUM(AA26:AA42)</f>
        <v>2</v>
      </c>
      <c r="AB25" s="34" t="n">
        <f aca="false">SUM(AB26:AB42)</f>
        <v>0.5</v>
      </c>
      <c r="AC25" s="34" t="n">
        <f aca="false">SUM(AC26:AC42)</f>
        <v>3.5</v>
      </c>
      <c r="AD25" s="34" t="n">
        <f aca="false">SUM(AD26:AD42)</f>
        <v>0</v>
      </c>
      <c r="AE25" s="35" t="n">
        <f aca="false">SUM(AE26:AE42)</f>
        <v>12</v>
      </c>
      <c r="AF25" s="36" t="n">
        <f aca="false">SUM(AF26:AF42)</f>
        <v>3.5</v>
      </c>
      <c r="AG25" s="34" t="n">
        <f aca="false">SUM(AG26:AG42)</f>
        <v>0.5</v>
      </c>
      <c r="AH25" s="34" t="n">
        <f aca="false">SUM(AH26:AH42)</f>
        <v>2</v>
      </c>
      <c r="AI25" s="34" t="n">
        <f aca="false">SUM(AI26:AI42)</f>
        <v>0</v>
      </c>
      <c r="AJ25" s="37" t="n">
        <f aca="false">SUM(AJ26:AJ42)</f>
        <v>14</v>
      </c>
      <c r="AK25" s="33" t="n">
        <f aca="false">SUM(AK26:AK42)</f>
        <v>0</v>
      </c>
      <c r="AL25" s="34" t="n">
        <f aca="false">SUM(AL26:AL42)</f>
        <v>0</v>
      </c>
      <c r="AM25" s="34" t="n">
        <f aca="false">SUM(AM26:AM42)</f>
        <v>0</v>
      </c>
      <c r="AN25" s="34" t="n">
        <f aca="false">SUM(AN26:AN42)</f>
        <v>0</v>
      </c>
      <c r="AO25" s="35" t="n">
        <f aca="false">SUM(AO26:AO42)</f>
        <v>0</v>
      </c>
      <c r="AP25" s="38"/>
    </row>
    <row r="26" customFormat="false" ht="12.75" hidden="false" customHeight="false" outlineLevel="0" collapsed="false">
      <c r="A26" s="39" t="n">
        <v>16</v>
      </c>
      <c r="B26" s="64" t="s">
        <v>65</v>
      </c>
      <c r="C26" s="65" t="s">
        <v>66</v>
      </c>
      <c r="D26" s="49"/>
      <c r="E26" s="43" t="n">
        <f aca="false">G26+H26+I26+L26+M26+N26+Q26+R26+S26+V26+W26+X26+AA26+AB26+AC26+AF26+AG26+AH26+AK26+AL26+AM26</f>
        <v>2</v>
      </c>
      <c r="F26" s="44" t="n">
        <f aca="false">K26+P26+U26+Z26+AE26+AJ26+AO26</f>
        <v>4</v>
      </c>
      <c r="G26" s="45"/>
      <c r="H26" s="23"/>
      <c r="I26" s="23"/>
      <c r="J26" s="23"/>
      <c r="K26" s="46"/>
      <c r="L26" s="45" t="n">
        <v>1</v>
      </c>
      <c r="M26" s="23" t="n">
        <v>0</v>
      </c>
      <c r="N26" s="23" t="n">
        <v>1</v>
      </c>
      <c r="O26" s="23" t="s">
        <v>32</v>
      </c>
      <c r="P26" s="46" t="n">
        <v>4</v>
      </c>
      <c r="Q26" s="45"/>
      <c r="R26" s="23"/>
      <c r="S26" s="23"/>
      <c r="T26" s="23"/>
      <c r="U26" s="46"/>
      <c r="V26" s="47"/>
      <c r="W26" s="23"/>
      <c r="X26" s="23"/>
      <c r="Y26" s="23"/>
      <c r="Z26" s="48"/>
      <c r="AA26" s="45"/>
      <c r="AB26" s="23"/>
      <c r="AC26" s="23"/>
      <c r="AD26" s="23"/>
      <c r="AE26" s="46"/>
      <c r="AF26" s="47"/>
      <c r="AG26" s="23"/>
      <c r="AH26" s="23"/>
      <c r="AI26" s="23"/>
      <c r="AJ26" s="48"/>
      <c r="AK26" s="45"/>
      <c r="AL26" s="23"/>
      <c r="AM26" s="23"/>
      <c r="AN26" s="23"/>
      <c r="AO26" s="46"/>
      <c r="AP26" s="38"/>
    </row>
    <row r="27" customFormat="false" ht="12.75" hidden="false" customHeight="false" outlineLevel="0" collapsed="false">
      <c r="A27" s="39" t="n">
        <v>17</v>
      </c>
      <c r="B27" s="40" t="s">
        <v>67</v>
      </c>
      <c r="C27" s="49" t="s">
        <v>68</v>
      </c>
      <c r="D27" s="49"/>
      <c r="E27" s="43" t="n">
        <f aca="false">G27+H27+I27+L27+M27+N27+Q27+R27+S27+V27+W27+X27+AA27+AB27+AC27+AF27+AG27+AH27+AK27+AL27+AM27</f>
        <v>3</v>
      </c>
      <c r="F27" s="44" t="n">
        <f aca="false">K27+P27+U27+Z27+AE27+AJ27+AO27</f>
        <v>6</v>
      </c>
      <c r="G27" s="45"/>
      <c r="H27" s="23"/>
      <c r="I27" s="23"/>
      <c r="J27" s="23"/>
      <c r="K27" s="46"/>
      <c r="L27" s="45"/>
      <c r="M27" s="23"/>
      <c r="N27" s="23"/>
      <c r="O27" s="23"/>
      <c r="P27" s="46"/>
      <c r="Q27" s="45" t="n">
        <v>1.5</v>
      </c>
      <c r="R27" s="23" t="n">
        <v>0</v>
      </c>
      <c r="S27" s="23" t="n">
        <v>1.5</v>
      </c>
      <c r="T27" s="23" t="s">
        <v>29</v>
      </c>
      <c r="U27" s="46" t="n">
        <v>6</v>
      </c>
      <c r="V27" s="47"/>
      <c r="W27" s="23"/>
      <c r="X27" s="23"/>
      <c r="Y27" s="23"/>
      <c r="Z27" s="48"/>
      <c r="AA27" s="45"/>
      <c r="AB27" s="23"/>
      <c r="AC27" s="23"/>
      <c r="AD27" s="23"/>
      <c r="AE27" s="46"/>
      <c r="AF27" s="47"/>
      <c r="AG27" s="23"/>
      <c r="AH27" s="23"/>
      <c r="AI27" s="23"/>
      <c r="AJ27" s="48"/>
      <c r="AK27" s="45"/>
      <c r="AL27" s="23"/>
      <c r="AM27" s="23"/>
      <c r="AN27" s="23"/>
      <c r="AO27" s="46"/>
      <c r="AP27" s="27"/>
    </row>
    <row r="28" customFormat="false" ht="12.75" hidden="false" customHeight="false" outlineLevel="0" collapsed="false">
      <c r="A28" s="39" t="n">
        <v>18</v>
      </c>
      <c r="B28" s="40" t="s">
        <v>69</v>
      </c>
      <c r="C28" s="42" t="s">
        <v>70</v>
      </c>
      <c r="D28" s="42" t="s">
        <v>35</v>
      </c>
      <c r="E28" s="43" t="n">
        <f aca="false">G28+H28+I28+L28+M28+N28+Q28+R28+S28+V28+W28+X28+AA28+AB28+AC28+AF28+AG28+AH28+AK28+AL28+AM28</f>
        <v>1.5</v>
      </c>
      <c r="F28" s="44" t="n">
        <f aca="false">K28+P28+U28+Z28+AE28+AJ28+AO28</f>
        <v>4</v>
      </c>
      <c r="G28" s="23" t="n">
        <v>0.5</v>
      </c>
      <c r="H28" s="23" t="n">
        <v>0</v>
      </c>
      <c r="I28" s="23" t="n">
        <v>1</v>
      </c>
      <c r="J28" s="46" t="s">
        <v>32</v>
      </c>
      <c r="K28" s="23" t="n">
        <v>4</v>
      </c>
      <c r="L28" s="45"/>
      <c r="M28" s="23"/>
      <c r="N28" s="23"/>
      <c r="O28" s="23"/>
      <c r="P28" s="46"/>
      <c r="Q28" s="45"/>
      <c r="R28" s="23"/>
      <c r="S28" s="23"/>
      <c r="T28" s="23"/>
      <c r="U28" s="46"/>
      <c r="V28" s="47"/>
      <c r="W28" s="23"/>
      <c r="X28" s="23"/>
      <c r="Y28" s="23"/>
      <c r="Z28" s="48"/>
      <c r="AA28" s="45"/>
      <c r="AB28" s="23"/>
      <c r="AC28" s="23"/>
      <c r="AD28" s="23"/>
      <c r="AE28" s="46"/>
      <c r="AF28" s="47"/>
      <c r="AG28" s="23"/>
      <c r="AH28" s="23"/>
      <c r="AI28" s="23"/>
      <c r="AJ28" s="48"/>
      <c r="AK28" s="45"/>
      <c r="AL28" s="23"/>
      <c r="AM28" s="23"/>
      <c r="AN28" s="23"/>
      <c r="AO28" s="46"/>
      <c r="AP28" s="38"/>
    </row>
    <row r="29" customFormat="false" ht="12.75" hidden="false" customHeight="false" outlineLevel="0" collapsed="false">
      <c r="A29" s="39" t="n">
        <v>19</v>
      </c>
      <c r="B29" s="40" t="s">
        <v>71</v>
      </c>
      <c r="C29" s="42" t="s">
        <v>72</v>
      </c>
      <c r="D29" s="42"/>
      <c r="E29" s="43" t="n">
        <f aca="false">G29+H29+I29+L29+M29+N29+Q29+R29+S29+V29+W29+X29+AA29+AB29+AC29+AF29+AG29+AH29+AK29+AL29+AM29</f>
        <v>3</v>
      </c>
      <c r="F29" s="44" t="n">
        <f aca="false">K29+P29+U29+Z29+AE29+AJ29+AO29</f>
        <v>6</v>
      </c>
      <c r="G29" s="45"/>
      <c r="H29" s="23"/>
      <c r="I29" s="23"/>
      <c r="J29" s="23"/>
      <c r="K29" s="46"/>
      <c r="L29" s="45"/>
      <c r="M29" s="23"/>
      <c r="N29" s="23"/>
      <c r="O29" s="23"/>
      <c r="P29" s="46"/>
      <c r="Q29" s="45"/>
      <c r="R29" s="23"/>
      <c r="S29" s="23"/>
      <c r="T29" s="23"/>
      <c r="U29" s="46"/>
      <c r="V29" s="47" t="n">
        <v>1.5</v>
      </c>
      <c r="W29" s="23" t="n">
        <v>0</v>
      </c>
      <c r="X29" s="23" t="n">
        <v>1.5</v>
      </c>
      <c r="Y29" s="23" t="s">
        <v>29</v>
      </c>
      <c r="Z29" s="48" t="n">
        <v>6</v>
      </c>
      <c r="AA29" s="45"/>
      <c r="AB29" s="23"/>
      <c r="AC29" s="23"/>
      <c r="AD29" s="23"/>
      <c r="AE29" s="46"/>
      <c r="AF29" s="47"/>
      <c r="AG29" s="23"/>
      <c r="AH29" s="23"/>
      <c r="AI29" s="23"/>
      <c r="AJ29" s="48"/>
      <c r="AK29" s="45"/>
      <c r="AL29" s="23"/>
      <c r="AM29" s="23"/>
      <c r="AN29" s="23"/>
      <c r="AO29" s="46"/>
      <c r="AP29" s="27" t="s">
        <v>68</v>
      </c>
    </row>
    <row r="30" customFormat="false" ht="12.75" hidden="false" customHeight="false" outlineLevel="0" collapsed="false">
      <c r="A30" s="39" t="n">
        <v>20</v>
      </c>
      <c r="B30" s="40" t="s">
        <v>73</v>
      </c>
      <c r="C30" s="41" t="s">
        <v>74</v>
      </c>
      <c r="D30" s="42"/>
      <c r="E30" s="43" t="n">
        <f aca="false">G30+H30+I30+L30+M30+N30+Q30+R30+S30+V30+W30+X30+AA30+AB30+AC30+AF30+AG30+AH30+AK30+AL30+AM30</f>
        <v>1.5</v>
      </c>
      <c r="F30" s="44" t="n">
        <f aca="false">K30+P30+U30+Z30+AE30+AJ30+AO30</f>
        <v>4</v>
      </c>
      <c r="G30" s="45"/>
      <c r="H30" s="23"/>
      <c r="I30" s="23"/>
      <c r="J30" s="23"/>
      <c r="K30" s="46"/>
      <c r="L30" s="45" t="n">
        <v>1</v>
      </c>
      <c r="M30" s="23" t="n">
        <v>0</v>
      </c>
      <c r="N30" s="23" t="n">
        <v>0.5</v>
      </c>
      <c r="O30" s="23" t="s">
        <v>32</v>
      </c>
      <c r="P30" s="46" t="n">
        <v>4</v>
      </c>
      <c r="Q30" s="45"/>
      <c r="R30" s="23"/>
      <c r="S30" s="23"/>
      <c r="T30" s="23"/>
      <c r="U30" s="46"/>
      <c r="V30" s="47"/>
      <c r="W30" s="23"/>
      <c r="X30" s="23"/>
      <c r="Y30" s="23"/>
      <c r="Z30" s="48"/>
      <c r="AA30" s="45"/>
      <c r="AB30" s="23"/>
      <c r="AC30" s="23"/>
      <c r="AD30" s="23"/>
      <c r="AE30" s="46"/>
      <c r="AF30" s="47"/>
      <c r="AG30" s="23"/>
      <c r="AH30" s="23"/>
      <c r="AI30" s="23"/>
      <c r="AJ30" s="48"/>
      <c r="AK30" s="45"/>
      <c r="AL30" s="23"/>
      <c r="AM30" s="23"/>
      <c r="AN30" s="23"/>
      <c r="AO30" s="46"/>
      <c r="AP30" s="27"/>
    </row>
    <row r="31" customFormat="false" ht="12.75" hidden="false" customHeight="false" outlineLevel="0" collapsed="false">
      <c r="A31" s="39" t="n">
        <v>21</v>
      </c>
      <c r="B31" s="40" t="s">
        <v>75</v>
      </c>
      <c r="C31" s="42" t="s">
        <v>76</v>
      </c>
      <c r="D31" s="42"/>
      <c r="E31" s="43" t="n">
        <f aca="false">G31+H31+I31+L31+M31+N31+Q31+R31+S31+V31+W31+X31+AA31+AB31+AC31+AF31+AG31+AH31+AK31+AL31+AM31</f>
        <v>2</v>
      </c>
      <c r="F31" s="44" t="n">
        <f aca="false">K31+P31+U31+Z31+AE31+AJ31+AO31</f>
        <v>4</v>
      </c>
      <c r="G31" s="45"/>
      <c r="H31" s="23"/>
      <c r="I31" s="23"/>
      <c r="J31" s="23"/>
      <c r="K31" s="46"/>
      <c r="L31" s="45"/>
      <c r="M31" s="23"/>
      <c r="N31" s="23"/>
      <c r="O31" s="23"/>
      <c r="P31" s="46"/>
      <c r="Q31" s="45" t="n">
        <v>1</v>
      </c>
      <c r="R31" s="23" t="n">
        <v>0</v>
      </c>
      <c r="S31" s="23" t="n">
        <v>1</v>
      </c>
      <c r="T31" s="23" t="s">
        <v>29</v>
      </c>
      <c r="U31" s="46" t="n">
        <v>4</v>
      </c>
      <c r="V31" s="47"/>
      <c r="W31" s="23"/>
      <c r="X31" s="23"/>
      <c r="Y31" s="23"/>
      <c r="Z31" s="48"/>
      <c r="AA31" s="45"/>
      <c r="AB31" s="23"/>
      <c r="AC31" s="23"/>
      <c r="AD31" s="23"/>
      <c r="AE31" s="46"/>
      <c r="AF31" s="47"/>
      <c r="AG31" s="23"/>
      <c r="AH31" s="23"/>
      <c r="AI31" s="23"/>
      <c r="AJ31" s="48"/>
      <c r="AK31" s="45"/>
      <c r="AL31" s="23"/>
      <c r="AM31" s="23"/>
      <c r="AN31" s="23"/>
      <c r="AO31" s="46"/>
      <c r="AP31" s="27"/>
    </row>
    <row r="32" customFormat="false" ht="12.75" hidden="false" customHeight="false" outlineLevel="0" collapsed="false">
      <c r="A32" s="39" t="n">
        <v>22</v>
      </c>
      <c r="B32" s="40" t="s">
        <v>77</v>
      </c>
      <c r="C32" s="42" t="s">
        <v>78</v>
      </c>
      <c r="D32" s="41"/>
      <c r="E32" s="43" t="n">
        <f aca="false">G32+H32+I32+L32+M32+N32+Q32+R32+S32+V32+W32+X32+AA32+AB32+AC32+AF32+AG32+AH32+AK32+AL32+AM32</f>
        <v>3</v>
      </c>
      <c r="F32" s="44" t="n">
        <f aca="false">K32+P32+U32+Z32+AE32+AJ32+AO32</f>
        <v>6</v>
      </c>
      <c r="G32" s="66"/>
      <c r="H32" s="67"/>
      <c r="I32" s="67"/>
      <c r="J32" s="67"/>
      <c r="K32" s="68"/>
      <c r="L32" s="66"/>
      <c r="M32" s="67"/>
      <c r="N32" s="67"/>
      <c r="O32" s="67"/>
      <c r="P32" s="68"/>
      <c r="Q32" s="69"/>
      <c r="R32" s="70"/>
      <c r="S32" s="70"/>
      <c r="T32" s="70"/>
      <c r="U32" s="71"/>
      <c r="V32" s="47" t="n">
        <v>1.5</v>
      </c>
      <c r="W32" s="23" t="n">
        <v>0</v>
      </c>
      <c r="X32" s="23" t="n">
        <v>1.5</v>
      </c>
      <c r="Y32" s="23" t="s">
        <v>32</v>
      </c>
      <c r="Z32" s="48" t="n">
        <v>6</v>
      </c>
      <c r="AA32" s="45"/>
      <c r="AB32" s="23"/>
      <c r="AC32" s="23"/>
      <c r="AD32" s="23"/>
      <c r="AE32" s="46"/>
      <c r="AF32" s="72"/>
      <c r="AG32" s="67"/>
      <c r="AH32" s="67"/>
      <c r="AI32" s="67"/>
      <c r="AJ32" s="73"/>
      <c r="AK32" s="66"/>
      <c r="AL32" s="67"/>
      <c r="AM32" s="67"/>
      <c r="AN32" s="67"/>
      <c r="AO32" s="68"/>
      <c r="AP32" s="74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</row>
    <row r="33" customFormat="false" ht="12.75" hidden="false" customHeight="false" outlineLevel="0" collapsed="false">
      <c r="A33" s="39" t="n">
        <v>23</v>
      </c>
      <c r="B33" s="40" t="s">
        <v>79</v>
      </c>
      <c r="C33" s="49" t="s">
        <v>80</v>
      </c>
      <c r="D33" s="42" t="s">
        <v>35</v>
      </c>
      <c r="E33" s="43" t="n">
        <f aca="false">G33+H33+I33+L33+M33+N33+Q33+R33+S33+V33+W33+X33+AA33+AB33+AC33+AF33+AG33+AH33+AK33+AL33+AM33</f>
        <v>1.5</v>
      </c>
      <c r="F33" s="44" t="n">
        <f aca="false">K33+P33+U33+Z33+AE33+AJ33+AO33</f>
        <v>3</v>
      </c>
      <c r="G33" s="45"/>
      <c r="H33" s="23"/>
      <c r="I33" s="23"/>
      <c r="J33" s="23"/>
      <c r="K33" s="46"/>
      <c r="L33" s="45"/>
      <c r="M33" s="23"/>
      <c r="N33" s="23"/>
      <c r="O33" s="23"/>
      <c r="P33" s="46"/>
      <c r="Q33" s="45"/>
      <c r="R33" s="23"/>
      <c r="S33" s="23"/>
      <c r="T33" s="23"/>
      <c r="U33" s="46"/>
      <c r="V33" s="47"/>
      <c r="W33" s="23"/>
      <c r="X33" s="23"/>
      <c r="Y33" s="23"/>
      <c r="Z33" s="48"/>
      <c r="AA33" s="45"/>
      <c r="AB33" s="23"/>
      <c r="AC33" s="23"/>
      <c r="AD33" s="23"/>
      <c r="AE33" s="46"/>
      <c r="AF33" s="45" t="n">
        <v>0.5</v>
      </c>
      <c r="AG33" s="23" t="n">
        <v>0</v>
      </c>
      <c r="AH33" s="23" t="n">
        <v>1</v>
      </c>
      <c r="AI33" s="23" t="s">
        <v>32</v>
      </c>
      <c r="AJ33" s="46" t="n">
        <v>3</v>
      </c>
      <c r="AK33" s="45"/>
      <c r="AL33" s="23"/>
      <c r="AM33" s="23"/>
      <c r="AN33" s="23"/>
      <c r="AO33" s="46"/>
      <c r="AP33" s="27"/>
    </row>
    <row r="34" customFormat="false" ht="12.75" hidden="false" customHeight="false" outlineLevel="0" collapsed="false">
      <c r="A34" s="39" t="n">
        <v>24</v>
      </c>
      <c r="B34" s="40" t="s">
        <v>81</v>
      </c>
      <c r="C34" s="42" t="s">
        <v>82</v>
      </c>
      <c r="D34" s="42"/>
      <c r="E34" s="43" t="n">
        <f aca="false">G34+H34+I34+L34+M34+N34+Q34+R34+S34+V34+W34+X34+AA34+AB34+AC34+AF34+AG34+AH34+AK34+AL34+AM34</f>
        <v>1.5</v>
      </c>
      <c r="F34" s="44" t="n">
        <f aca="false">K34+P34+U34+Z34+AE34+AJ34+AO34</f>
        <v>3</v>
      </c>
      <c r="G34" s="45" t="n">
        <v>0.5</v>
      </c>
      <c r="H34" s="23" t="n">
        <v>0</v>
      </c>
      <c r="I34" s="23" t="n">
        <v>1</v>
      </c>
      <c r="J34" s="23" t="s">
        <v>32</v>
      </c>
      <c r="K34" s="46" t="n">
        <v>3</v>
      </c>
      <c r="L34" s="45"/>
      <c r="M34" s="23"/>
      <c r="N34" s="23"/>
      <c r="O34" s="23"/>
      <c r="P34" s="46"/>
      <c r="Q34" s="45"/>
      <c r="R34" s="23"/>
      <c r="S34" s="23"/>
      <c r="T34" s="23"/>
      <c r="U34" s="46"/>
      <c r="V34" s="47"/>
      <c r="W34" s="23"/>
      <c r="X34" s="23"/>
      <c r="Y34" s="23"/>
      <c r="Z34" s="48"/>
      <c r="AA34" s="45"/>
      <c r="AB34" s="23"/>
      <c r="AC34" s="23"/>
      <c r="AD34" s="23"/>
      <c r="AE34" s="46"/>
      <c r="AF34" s="47"/>
      <c r="AG34" s="23"/>
      <c r="AH34" s="23"/>
      <c r="AI34" s="23"/>
      <c r="AJ34" s="48"/>
      <c r="AK34" s="45"/>
      <c r="AL34" s="23"/>
      <c r="AM34" s="23"/>
      <c r="AN34" s="23"/>
      <c r="AO34" s="46"/>
      <c r="AP34" s="27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</row>
    <row r="35" customFormat="false" ht="12.75" hidden="false" customHeight="false" outlineLevel="0" collapsed="false">
      <c r="A35" s="39" t="n">
        <v>25</v>
      </c>
      <c r="B35" s="40" t="s">
        <v>83</v>
      </c>
      <c r="C35" s="42" t="s">
        <v>84</v>
      </c>
      <c r="D35" s="42"/>
      <c r="E35" s="43" t="n">
        <f aca="false">G35+H35+I35+L35+M35+N35+Q35+R35+S35+V35+W35+X35+AA35+AB35+AC35+AF35+AG35+AH35+AK35+AL35+AM35</f>
        <v>1.5</v>
      </c>
      <c r="F35" s="44" t="n">
        <f aca="false">K35+P35+U35+Z35+AE35+AJ35+AO35</f>
        <v>3</v>
      </c>
      <c r="G35" s="45"/>
      <c r="H35" s="23"/>
      <c r="I35" s="23"/>
      <c r="J35" s="23"/>
      <c r="K35" s="46"/>
      <c r="L35" s="45"/>
      <c r="M35" s="23"/>
      <c r="N35" s="23"/>
      <c r="O35" s="23"/>
      <c r="P35" s="46"/>
      <c r="Q35" s="45"/>
      <c r="R35" s="23"/>
      <c r="S35" s="23"/>
      <c r="T35" s="23"/>
      <c r="U35" s="46"/>
      <c r="V35" s="47"/>
      <c r="W35" s="23"/>
      <c r="X35" s="23"/>
      <c r="Y35" s="23"/>
      <c r="Z35" s="48"/>
      <c r="AA35" s="23" t="n">
        <v>0</v>
      </c>
      <c r="AB35" s="23" t="n">
        <v>0</v>
      </c>
      <c r="AC35" s="23" t="n">
        <v>1.5</v>
      </c>
      <c r="AD35" s="46" t="s">
        <v>32</v>
      </c>
      <c r="AE35" s="23" t="n">
        <v>3</v>
      </c>
      <c r="AF35" s="47"/>
      <c r="AG35" s="23"/>
      <c r="AH35" s="23"/>
      <c r="AI35" s="23"/>
      <c r="AJ35" s="48"/>
      <c r="AK35" s="45"/>
      <c r="AL35" s="23"/>
      <c r="AM35" s="23"/>
      <c r="AN35" s="23"/>
      <c r="AO35" s="46"/>
      <c r="AP35" s="27" t="s">
        <v>72</v>
      </c>
    </row>
    <row r="36" customFormat="false" ht="12.75" hidden="false" customHeight="false" outlineLevel="0" collapsed="false">
      <c r="A36" s="39" t="n">
        <v>26</v>
      </c>
      <c r="B36" s="40" t="s">
        <v>85</v>
      </c>
      <c r="C36" s="42" t="s">
        <v>86</v>
      </c>
      <c r="D36" s="42"/>
      <c r="E36" s="43" t="n">
        <f aca="false">G36+H36+I36+L36+M36+N36+Q36+R36+S36+V36+W36+X36+AA36+AB36+AC36+AF36+AG36+AH36+AK36+AL36+AM36</f>
        <v>1</v>
      </c>
      <c r="F36" s="44" t="n">
        <f aca="false">K36+P36+U36+Z36+AE36+AJ36+AO36</f>
        <v>2</v>
      </c>
      <c r="G36" s="45"/>
      <c r="H36" s="23"/>
      <c r="I36" s="23"/>
      <c r="J36" s="23"/>
      <c r="K36" s="46"/>
      <c r="L36" s="45"/>
      <c r="M36" s="23"/>
      <c r="N36" s="23"/>
      <c r="O36" s="23"/>
      <c r="P36" s="46"/>
      <c r="Q36" s="45"/>
      <c r="R36" s="23"/>
      <c r="S36" s="23"/>
      <c r="T36" s="23"/>
      <c r="U36" s="46"/>
      <c r="V36" s="47"/>
      <c r="W36" s="23"/>
      <c r="X36" s="23"/>
      <c r="Y36" s="23"/>
      <c r="Z36" s="48"/>
      <c r="AA36" s="23" t="n">
        <v>0</v>
      </c>
      <c r="AB36" s="23" t="n">
        <v>0</v>
      </c>
      <c r="AC36" s="23" t="n">
        <v>1</v>
      </c>
      <c r="AD36" s="46" t="s">
        <v>32</v>
      </c>
      <c r="AE36" s="23" t="n">
        <v>2</v>
      </c>
      <c r="AF36" s="47"/>
      <c r="AG36" s="23"/>
      <c r="AH36" s="23"/>
      <c r="AI36" s="23"/>
      <c r="AJ36" s="48"/>
      <c r="AK36" s="45"/>
      <c r="AL36" s="23"/>
      <c r="AM36" s="23"/>
      <c r="AN36" s="23"/>
      <c r="AO36" s="46"/>
      <c r="AP36" s="27" t="s">
        <v>72</v>
      </c>
    </row>
    <row r="37" customFormat="false" ht="12.75" hidden="false" customHeight="false" outlineLevel="0" collapsed="false">
      <c r="A37" s="39" t="n">
        <v>27</v>
      </c>
      <c r="B37" s="40" t="s">
        <v>87</v>
      </c>
      <c r="C37" s="42" t="s">
        <v>88</v>
      </c>
      <c r="D37" s="42"/>
      <c r="E37" s="43" t="n">
        <f aca="false">G37+H37+I37+L37+M37+N37+Q37+R37+S37+V37+W37+X37+AA37+AB37+AC37+AF37+AG37+AH37+AK37+AL37+AM37</f>
        <v>1</v>
      </c>
      <c r="F37" s="44" t="n">
        <f aca="false">K37+P37+U37+Z37+AE37+AJ37+AO37</f>
        <v>3</v>
      </c>
      <c r="G37" s="45"/>
      <c r="H37" s="23"/>
      <c r="I37" s="23"/>
      <c r="J37" s="23"/>
      <c r="K37" s="46"/>
      <c r="L37" s="45"/>
      <c r="M37" s="23"/>
      <c r="N37" s="23"/>
      <c r="O37" s="23"/>
      <c r="P37" s="46"/>
      <c r="Q37" s="45"/>
      <c r="R37" s="23"/>
      <c r="S37" s="23"/>
      <c r="T37" s="23"/>
      <c r="U37" s="46"/>
      <c r="V37" s="47"/>
      <c r="W37" s="23"/>
      <c r="X37" s="23"/>
      <c r="Y37" s="23"/>
      <c r="Z37" s="48"/>
      <c r="AA37" s="45"/>
      <c r="AB37" s="23"/>
      <c r="AC37" s="23"/>
      <c r="AD37" s="23"/>
      <c r="AE37" s="46"/>
      <c r="AF37" s="47" t="n">
        <v>1</v>
      </c>
      <c r="AG37" s="23" t="n">
        <v>0</v>
      </c>
      <c r="AH37" s="23" t="n">
        <v>0</v>
      </c>
      <c r="AI37" s="23" t="s">
        <v>32</v>
      </c>
      <c r="AJ37" s="48" t="n">
        <v>3</v>
      </c>
      <c r="AK37" s="45"/>
      <c r="AL37" s="23"/>
      <c r="AM37" s="23"/>
      <c r="AN37" s="23"/>
      <c r="AO37" s="46"/>
      <c r="AP37" s="27" t="s">
        <v>84</v>
      </c>
    </row>
    <row r="38" customFormat="false" ht="12.75" hidden="false" customHeight="false" outlineLevel="0" collapsed="false">
      <c r="A38" s="39" t="n">
        <v>28</v>
      </c>
      <c r="B38" s="40" t="s">
        <v>89</v>
      </c>
      <c r="C38" s="42" t="s">
        <v>90</v>
      </c>
      <c r="D38" s="42"/>
      <c r="E38" s="43" t="n">
        <f aca="false">G38+H38+I38+L38+M38+N38+Q38+R38+S38+V38+W38+X38+AA38+AB38+AC38+AF38+AG38+AH38+AK38+AL38+AM38</f>
        <v>2</v>
      </c>
      <c r="F38" s="44" t="n">
        <f aca="false">K38+P38+U38+Z38+AE38+AJ38+AO38</f>
        <v>4</v>
      </c>
      <c r="G38" s="45"/>
      <c r="H38" s="23"/>
      <c r="I38" s="23"/>
      <c r="J38" s="23"/>
      <c r="K38" s="46"/>
      <c r="L38" s="45"/>
      <c r="M38" s="23"/>
      <c r="N38" s="23"/>
      <c r="O38" s="23"/>
      <c r="P38" s="46"/>
      <c r="Q38" s="45"/>
      <c r="R38" s="23"/>
      <c r="S38" s="23"/>
      <c r="T38" s="23"/>
      <c r="U38" s="46"/>
      <c r="V38" s="47"/>
      <c r="W38" s="23"/>
      <c r="X38" s="23"/>
      <c r="Y38" s="23"/>
      <c r="Z38" s="48"/>
      <c r="AA38" s="45" t="n">
        <v>1</v>
      </c>
      <c r="AB38" s="23" t="n">
        <v>0</v>
      </c>
      <c r="AC38" s="23" t="n">
        <v>1</v>
      </c>
      <c r="AD38" s="23" t="s">
        <v>29</v>
      </c>
      <c r="AE38" s="46" t="n">
        <v>4</v>
      </c>
      <c r="AF38" s="47"/>
      <c r="AG38" s="23"/>
      <c r="AH38" s="23"/>
      <c r="AI38" s="23"/>
      <c r="AJ38" s="48"/>
      <c r="AK38" s="45"/>
      <c r="AL38" s="23"/>
      <c r="AM38" s="23"/>
      <c r="AN38" s="23"/>
      <c r="AO38" s="46"/>
      <c r="AP38" s="27"/>
    </row>
    <row r="39" customFormat="false" ht="12.75" hidden="false" customHeight="false" outlineLevel="0" collapsed="false">
      <c r="A39" s="39" t="n">
        <v>29</v>
      </c>
      <c r="B39" s="40" t="s">
        <v>91</v>
      </c>
      <c r="C39" s="42" t="s">
        <v>92</v>
      </c>
      <c r="D39" s="42"/>
      <c r="E39" s="43" t="n">
        <f aca="false">G39+H39+I39+L39+M39+N39+Q39+R39+S39+V39+W39+X39+AA39+AB39+AC39+AF39+AG39+AH39+AK39+AL39+AM39</f>
        <v>1.5</v>
      </c>
      <c r="F39" s="44" t="n">
        <f aca="false">K39+P39+U39+Z39+AE39+AJ39+AO39</f>
        <v>3</v>
      </c>
      <c r="G39" s="45"/>
      <c r="H39" s="23"/>
      <c r="I39" s="23"/>
      <c r="J39" s="23"/>
      <c r="K39" s="46"/>
      <c r="L39" s="45"/>
      <c r="M39" s="23"/>
      <c r="N39" s="23"/>
      <c r="O39" s="23"/>
      <c r="P39" s="46"/>
      <c r="Q39" s="45"/>
      <c r="R39" s="23"/>
      <c r="S39" s="23"/>
      <c r="T39" s="23"/>
      <c r="U39" s="46"/>
      <c r="V39" s="47"/>
      <c r="W39" s="23"/>
      <c r="X39" s="23"/>
      <c r="Y39" s="23"/>
      <c r="Z39" s="48"/>
      <c r="AA39" s="45" t="n">
        <v>1</v>
      </c>
      <c r="AB39" s="23" t="n">
        <v>0.5</v>
      </c>
      <c r="AC39" s="23" t="n">
        <v>0</v>
      </c>
      <c r="AD39" s="23" t="s">
        <v>29</v>
      </c>
      <c r="AE39" s="46" t="n">
        <v>3</v>
      </c>
      <c r="AF39" s="47"/>
      <c r="AG39" s="23"/>
      <c r="AH39" s="23"/>
      <c r="AI39" s="23"/>
      <c r="AJ39" s="48"/>
      <c r="AK39" s="45"/>
      <c r="AL39" s="23"/>
      <c r="AM39" s="23"/>
      <c r="AN39" s="23"/>
      <c r="AO39" s="46"/>
      <c r="AP39" s="38"/>
    </row>
    <row r="40" customFormat="false" ht="12.75" hidden="false" customHeight="false" outlineLevel="0" collapsed="false">
      <c r="A40" s="39" t="n">
        <v>30</v>
      </c>
      <c r="B40" s="40" t="s">
        <v>93</v>
      </c>
      <c r="C40" s="41" t="s">
        <v>94</v>
      </c>
      <c r="D40" s="42"/>
      <c r="E40" s="43" t="n">
        <f aca="false">G40+H40+I40+L40+M40+N40+Q40+R40+S40+V40+W40+X40+AA40+AB40+AC40+AF40+AG40+AH40+AK40+AL40+AM40</f>
        <v>1.5</v>
      </c>
      <c r="F40" s="44" t="n">
        <f aca="false">K40+P40+U40+Z40+AE40+AJ40+AO40</f>
        <v>4</v>
      </c>
      <c r="G40" s="45"/>
      <c r="H40" s="23"/>
      <c r="I40" s="23"/>
      <c r="J40" s="23"/>
      <c r="K40" s="46"/>
      <c r="L40" s="45"/>
      <c r="M40" s="23"/>
      <c r="N40" s="23"/>
      <c r="O40" s="23"/>
      <c r="P40" s="46"/>
      <c r="Q40" s="45"/>
      <c r="R40" s="23"/>
      <c r="S40" s="23"/>
      <c r="T40" s="23"/>
      <c r="U40" s="46"/>
      <c r="V40" s="47"/>
      <c r="W40" s="23"/>
      <c r="X40" s="23"/>
      <c r="Y40" s="23"/>
      <c r="Z40" s="48"/>
      <c r="AA40" s="45"/>
      <c r="AB40" s="23"/>
      <c r="AC40" s="23"/>
      <c r="AD40" s="23"/>
      <c r="AE40" s="46"/>
      <c r="AF40" s="47" t="n">
        <v>1</v>
      </c>
      <c r="AG40" s="23" t="n">
        <v>0.5</v>
      </c>
      <c r="AH40" s="23" t="n">
        <v>0</v>
      </c>
      <c r="AI40" s="23" t="s">
        <v>29</v>
      </c>
      <c r="AJ40" s="48" t="n">
        <v>4</v>
      </c>
      <c r="AK40" s="45"/>
      <c r="AL40" s="23"/>
      <c r="AM40" s="23"/>
      <c r="AN40" s="23"/>
      <c r="AO40" s="46"/>
      <c r="AP40" s="38"/>
    </row>
    <row r="41" customFormat="false" ht="12.75" hidden="false" customHeight="false" outlineLevel="0" collapsed="false">
      <c r="A41" s="39" t="n">
        <v>31</v>
      </c>
      <c r="B41" s="40" t="s">
        <v>95</v>
      </c>
      <c r="C41" s="42" t="s">
        <v>96</v>
      </c>
      <c r="D41" s="42"/>
      <c r="E41" s="43" t="n">
        <f aca="false">G41+H41+I41+L41+M41+N41+Q41+R41+S41+V41+W41+X41+AA41+AB41+AC41+AF41+AG41+AH41+AK41+AL41+AM41</f>
        <v>2</v>
      </c>
      <c r="F41" s="44" t="n">
        <f aca="false">K41+P41+U41+Z41+AE41+AJ41+AO41</f>
        <v>4</v>
      </c>
      <c r="G41" s="45"/>
      <c r="H41" s="23"/>
      <c r="I41" s="23"/>
      <c r="J41" s="23"/>
      <c r="K41" s="46"/>
      <c r="L41" s="45"/>
      <c r="M41" s="23"/>
      <c r="N41" s="23"/>
      <c r="O41" s="23"/>
      <c r="P41" s="46"/>
      <c r="Q41" s="45"/>
      <c r="R41" s="23"/>
      <c r="S41" s="23"/>
      <c r="T41" s="23"/>
      <c r="U41" s="46"/>
      <c r="V41" s="47" t="n">
        <v>1</v>
      </c>
      <c r="W41" s="23" t="n">
        <v>0.5</v>
      </c>
      <c r="X41" s="23" t="n">
        <v>0.5</v>
      </c>
      <c r="Y41" s="23" t="s">
        <v>29</v>
      </c>
      <c r="Z41" s="48" t="n">
        <v>4</v>
      </c>
      <c r="AA41" s="45"/>
      <c r="AB41" s="23"/>
      <c r="AC41" s="23"/>
      <c r="AD41" s="23"/>
      <c r="AE41" s="46"/>
      <c r="AF41" s="47"/>
      <c r="AG41" s="23"/>
      <c r="AH41" s="23"/>
      <c r="AI41" s="23"/>
      <c r="AJ41" s="48"/>
      <c r="AK41" s="45"/>
      <c r="AL41" s="23"/>
      <c r="AM41" s="23"/>
      <c r="AN41" s="23"/>
      <c r="AO41" s="46"/>
      <c r="AP41" s="38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</row>
    <row r="42" customFormat="false" ht="12.75" hidden="false" customHeight="false" outlineLevel="0" collapsed="false">
      <c r="A42" s="39" t="n">
        <v>32</v>
      </c>
      <c r="B42" s="40" t="s">
        <v>97</v>
      </c>
      <c r="C42" s="42" t="s">
        <v>98</v>
      </c>
      <c r="D42" s="42"/>
      <c r="E42" s="43" t="n">
        <f aca="false">G42+H42+I42+L42+M42+N42+Q42+R42+S42+V42+W42+X42+AA42+AB42+AC42+AF42+AG42+AH42+AK42+AL42+AM42</f>
        <v>2</v>
      </c>
      <c r="F42" s="44" t="n">
        <f aca="false">K42+P42+U42+Z42+AE42+AJ42+AO42</f>
        <v>4</v>
      </c>
      <c r="G42" s="45"/>
      <c r="H42" s="23"/>
      <c r="I42" s="23"/>
      <c r="J42" s="23"/>
      <c r="K42" s="46"/>
      <c r="L42" s="45"/>
      <c r="M42" s="23"/>
      <c r="N42" s="23"/>
      <c r="O42" s="23"/>
      <c r="P42" s="46"/>
      <c r="Q42" s="45"/>
      <c r="R42" s="23"/>
      <c r="S42" s="23"/>
      <c r="T42" s="23"/>
      <c r="U42" s="46"/>
      <c r="V42" s="47"/>
      <c r="W42" s="23"/>
      <c r="X42" s="23"/>
      <c r="Y42" s="23"/>
      <c r="Z42" s="48"/>
      <c r="AA42" s="45"/>
      <c r="AB42" s="23"/>
      <c r="AC42" s="23"/>
      <c r="AD42" s="23"/>
      <c r="AE42" s="46"/>
      <c r="AF42" s="47" t="n">
        <v>1</v>
      </c>
      <c r="AG42" s="23" t="n">
        <v>0</v>
      </c>
      <c r="AH42" s="23" t="n">
        <v>1</v>
      </c>
      <c r="AI42" s="23" t="s">
        <v>29</v>
      </c>
      <c r="AJ42" s="48" t="n">
        <v>4</v>
      </c>
      <c r="AK42" s="45"/>
      <c r="AL42" s="23"/>
      <c r="AM42" s="23"/>
      <c r="AN42" s="23"/>
      <c r="AO42" s="46"/>
      <c r="AP42" s="38"/>
    </row>
    <row r="43" customFormat="false" ht="12.75" hidden="false" customHeight="false" outlineLevel="0" collapsed="false">
      <c r="A43" s="28" t="s">
        <v>99</v>
      </c>
      <c r="B43" s="29" t="s">
        <v>100</v>
      </c>
      <c r="C43" s="29"/>
      <c r="D43" s="30"/>
      <c r="E43" s="76" t="n">
        <f aca="false">SUM(E44:E53)</f>
        <v>18</v>
      </c>
      <c r="F43" s="77" t="n">
        <f aca="false">SUM(F44:F53)</f>
        <v>41</v>
      </c>
      <c r="G43" s="33" t="n">
        <f aca="false">SUM(G44:G53)</f>
        <v>0</v>
      </c>
      <c r="H43" s="34" t="n">
        <f aca="false">SUM(H44:H53)</f>
        <v>0</v>
      </c>
      <c r="I43" s="34" t="n">
        <f aca="false">SUM(I44:I53)</f>
        <v>0</v>
      </c>
      <c r="J43" s="34" t="n">
        <f aca="false">SUM(J44:J53)</f>
        <v>0</v>
      </c>
      <c r="K43" s="35" t="n">
        <f aca="false">SUM(K44:K53)</f>
        <v>0</v>
      </c>
      <c r="L43" s="33" t="n">
        <f aca="false">SUM(L44:L53)</f>
        <v>0</v>
      </c>
      <c r="M43" s="34" t="n">
        <f aca="false">SUM(M44:M53)</f>
        <v>0</v>
      </c>
      <c r="N43" s="34" t="n">
        <f aca="false">SUM(N44:N53)</f>
        <v>0</v>
      </c>
      <c r="O43" s="34" t="n">
        <f aca="false">SUM(O44:O53)</f>
        <v>0</v>
      </c>
      <c r="P43" s="35" t="n">
        <f aca="false">SUM(P44:P53)</f>
        <v>0</v>
      </c>
      <c r="Q43" s="33" t="n">
        <f aca="false">SUM(Q44:Q53)</f>
        <v>1</v>
      </c>
      <c r="R43" s="34" t="n">
        <f aca="false">SUM(R44:R53)</f>
        <v>1.5</v>
      </c>
      <c r="S43" s="34" t="n">
        <f aca="false">SUM(S44:S53)</f>
        <v>0</v>
      </c>
      <c r="T43" s="34" t="n">
        <f aca="false">SUM(T44:T53)</f>
        <v>0</v>
      </c>
      <c r="U43" s="35" t="n">
        <f aca="false">SUM(U44:U53)</f>
        <v>5</v>
      </c>
      <c r="V43" s="36" t="n">
        <f aca="false">SUM(V44:V53)</f>
        <v>0</v>
      </c>
      <c r="W43" s="34" t="n">
        <f aca="false">SUM(W44:W53)</f>
        <v>0</v>
      </c>
      <c r="X43" s="34" t="n">
        <f aca="false">SUM(X44:X53)</f>
        <v>1</v>
      </c>
      <c r="Y43" s="34" t="n">
        <f aca="false">SUM(Y44:Y53)</f>
        <v>0</v>
      </c>
      <c r="Z43" s="37" t="n">
        <f aca="false">SUM(Z44:Z53)</f>
        <v>3</v>
      </c>
      <c r="AA43" s="33" t="n">
        <f aca="false">SUM(AA44:AA53)</f>
        <v>3</v>
      </c>
      <c r="AB43" s="34" t="n">
        <f aca="false">SUM(AB44:AB53)</f>
        <v>1</v>
      </c>
      <c r="AC43" s="34" t="n">
        <f aca="false">SUM(AC44:AC53)</f>
        <v>3</v>
      </c>
      <c r="AD43" s="34" t="n">
        <f aca="false">SUM(AD44:AD53)</f>
        <v>0</v>
      </c>
      <c r="AE43" s="35" t="n">
        <f aca="false">SUM(AE44:AE53)</f>
        <v>15</v>
      </c>
      <c r="AF43" s="36" t="n">
        <f aca="false">SUM(AF44:AF53)</f>
        <v>3</v>
      </c>
      <c r="AG43" s="34" t="n">
        <f aca="false">SUM(AG44:AG53)</f>
        <v>1</v>
      </c>
      <c r="AH43" s="34" t="n">
        <f aca="false">SUM(AH44:AH53)</f>
        <v>3.5</v>
      </c>
      <c r="AI43" s="34" t="n">
        <f aca="false">SUM(AI44:AI53)</f>
        <v>0</v>
      </c>
      <c r="AJ43" s="37" t="n">
        <f aca="false">SUM(AJ44:AJ53)</f>
        <v>18</v>
      </c>
      <c r="AK43" s="33" t="n">
        <f aca="false">SUM(AK44:AK53)</f>
        <v>0</v>
      </c>
      <c r="AL43" s="34" t="n">
        <f aca="false">SUM(AL44:AL53)</f>
        <v>0</v>
      </c>
      <c r="AM43" s="34" t="n">
        <f aca="false">SUM(AM44:AM53)</f>
        <v>0</v>
      </c>
      <c r="AN43" s="34" t="n">
        <f aca="false">SUM(AN44:AN53)</f>
        <v>0</v>
      </c>
      <c r="AO43" s="35" t="n">
        <f aca="false">SUM(AO44:AO53)</f>
        <v>0</v>
      </c>
      <c r="AP43" s="38"/>
    </row>
    <row r="44" customFormat="false" ht="12.75" hidden="false" customHeight="false" outlineLevel="0" collapsed="false">
      <c r="A44" s="39" t="n">
        <v>33</v>
      </c>
      <c r="B44" s="40" t="s">
        <v>101</v>
      </c>
      <c r="C44" s="42" t="s">
        <v>102</v>
      </c>
      <c r="D44" s="42"/>
      <c r="E44" s="43" t="n">
        <f aca="false">G44+H44+I44+L44+M44+N44+Q44+R44+S44+V44+W44+X44+AA44+AB44+AC44+AF44+AG44+AH44+AK44+AL44+AM44</f>
        <v>2.5</v>
      </c>
      <c r="F44" s="44" t="n">
        <f aca="false">K44+P44+U44+Z44+AE44+AJ44+AO44</f>
        <v>5</v>
      </c>
      <c r="G44" s="55"/>
      <c r="H44" s="56"/>
      <c r="I44" s="57"/>
      <c r="J44" s="57"/>
      <c r="K44" s="58"/>
      <c r="L44" s="60"/>
      <c r="M44" s="57"/>
      <c r="N44" s="57"/>
      <c r="O44" s="57"/>
      <c r="P44" s="58"/>
      <c r="Q44" s="45" t="n">
        <v>1</v>
      </c>
      <c r="R44" s="23" t="n">
        <v>1.5</v>
      </c>
      <c r="S44" s="23" t="n">
        <v>0</v>
      </c>
      <c r="T44" s="23" t="s">
        <v>32</v>
      </c>
      <c r="U44" s="46" t="n">
        <v>5</v>
      </c>
      <c r="V44" s="61"/>
      <c r="W44" s="57"/>
      <c r="X44" s="57"/>
      <c r="Y44" s="57"/>
      <c r="Z44" s="62"/>
      <c r="AA44" s="78"/>
      <c r="AB44" s="79"/>
      <c r="AC44" s="79"/>
      <c r="AD44" s="79"/>
      <c r="AE44" s="80"/>
      <c r="AF44" s="61"/>
      <c r="AG44" s="57"/>
      <c r="AH44" s="57"/>
      <c r="AI44" s="57"/>
      <c r="AJ44" s="63"/>
      <c r="AK44" s="60"/>
      <c r="AL44" s="57"/>
      <c r="AM44" s="57"/>
      <c r="AN44" s="57"/>
      <c r="AO44" s="58"/>
      <c r="AP44" s="38"/>
    </row>
    <row r="45" customFormat="false" ht="12.8" hidden="false" customHeight="false" outlineLevel="0" collapsed="false">
      <c r="A45" s="39" t="n">
        <v>34</v>
      </c>
      <c r="B45" s="40" t="s">
        <v>103</v>
      </c>
      <c r="C45" s="81" t="s">
        <v>104</v>
      </c>
      <c r="D45" s="42"/>
      <c r="E45" s="43" t="n">
        <f aca="false">G45+H45+I45+L45+M45+N45+Q45+R45+S45+V45+W45+X45+AA45+AB45+AC45+AF45+AG45+AH45+AK45+AL45+AM45</f>
        <v>2.5</v>
      </c>
      <c r="F45" s="44" t="n">
        <f aca="false">K45+P45+U45+Z45+AE45+AJ45+AO45</f>
        <v>5</v>
      </c>
      <c r="G45" s="55"/>
      <c r="H45" s="56"/>
      <c r="I45" s="57"/>
      <c r="J45" s="57"/>
      <c r="K45" s="58"/>
      <c r="L45" s="60"/>
      <c r="M45" s="57"/>
      <c r="N45" s="57"/>
      <c r="O45" s="57"/>
      <c r="P45" s="58"/>
      <c r="Q45" s="60"/>
      <c r="R45" s="57"/>
      <c r="S45" s="57"/>
      <c r="T45" s="57"/>
      <c r="U45" s="59"/>
      <c r="V45" s="47"/>
      <c r="W45" s="23"/>
      <c r="X45" s="23"/>
      <c r="Y45" s="23"/>
      <c r="Z45" s="48"/>
      <c r="AA45" s="60"/>
      <c r="AB45" s="57"/>
      <c r="AC45" s="57"/>
      <c r="AD45" s="57"/>
      <c r="AE45" s="59"/>
      <c r="AF45" s="47" t="n">
        <v>1</v>
      </c>
      <c r="AG45" s="23" t="n">
        <v>0</v>
      </c>
      <c r="AH45" s="23" t="n">
        <v>1.5</v>
      </c>
      <c r="AI45" s="23" t="s">
        <v>32</v>
      </c>
      <c r="AJ45" s="48" t="n">
        <v>5</v>
      </c>
      <c r="AK45" s="82"/>
      <c r="AL45" s="83"/>
      <c r="AM45" s="83"/>
      <c r="AN45" s="83"/>
      <c r="AO45" s="84"/>
      <c r="AP45" s="27" t="s">
        <v>84</v>
      </c>
    </row>
    <row r="46" customFormat="false" ht="12.75" hidden="false" customHeight="false" outlineLevel="0" collapsed="false">
      <c r="A46" s="39" t="n">
        <v>35</v>
      </c>
      <c r="B46" s="40" t="s">
        <v>105</v>
      </c>
      <c r="C46" s="42" t="s">
        <v>106</v>
      </c>
      <c r="D46" s="42" t="s">
        <v>35</v>
      </c>
      <c r="E46" s="43" t="n">
        <f aca="false">G46+H46+I46+L46+M46+N46+Q46+R46+S46+V46+W46+X46+AA46+AB46+AC46+AF46+AG46+AH46+AK46+AL46+AM46</f>
        <v>2</v>
      </c>
      <c r="F46" s="44" t="n">
        <f aca="false">K46+P46+U46+Z46+AE46+AJ46+AO46</f>
        <v>4</v>
      </c>
      <c r="G46" s="45"/>
      <c r="H46" s="23"/>
      <c r="I46" s="23"/>
      <c r="J46" s="23"/>
      <c r="K46" s="46"/>
      <c r="L46" s="45"/>
      <c r="M46" s="23"/>
      <c r="N46" s="23"/>
      <c r="O46" s="23"/>
      <c r="P46" s="46"/>
      <c r="Q46" s="45"/>
      <c r="R46" s="23"/>
      <c r="S46" s="23"/>
      <c r="T46" s="23"/>
      <c r="U46" s="46"/>
      <c r="V46" s="47"/>
      <c r="W46" s="23"/>
      <c r="X46" s="23"/>
      <c r="Y46" s="23"/>
      <c r="Z46" s="48"/>
      <c r="AA46" s="45" t="n">
        <v>1</v>
      </c>
      <c r="AB46" s="23" t="n">
        <v>1</v>
      </c>
      <c r="AC46" s="23" t="n">
        <v>0</v>
      </c>
      <c r="AD46" s="23" t="s">
        <v>32</v>
      </c>
      <c r="AE46" s="46" t="n">
        <v>4</v>
      </c>
      <c r="AF46" s="47"/>
      <c r="AG46" s="23"/>
      <c r="AH46" s="23"/>
      <c r="AI46" s="23"/>
      <c r="AJ46" s="48"/>
      <c r="AK46" s="45"/>
      <c r="AL46" s="23"/>
      <c r="AM46" s="23"/>
      <c r="AN46" s="23"/>
      <c r="AO46" s="46"/>
      <c r="AP46" s="27"/>
    </row>
    <row r="47" customFormat="false" ht="12.75" hidden="false" customHeight="false" outlineLevel="0" collapsed="false">
      <c r="A47" s="39" t="n">
        <v>36</v>
      </c>
      <c r="B47" s="40" t="s">
        <v>107</v>
      </c>
      <c r="C47" s="42" t="s">
        <v>108</v>
      </c>
      <c r="D47" s="42"/>
      <c r="E47" s="43" t="n">
        <f aca="false">G47+H47+I47+L47+M47+N47+Q47+R47+S47+V47+W47+X47+AA47+AB47+AC47+AF47+AG47+AH47+AK47+AL47+AM47</f>
        <v>2</v>
      </c>
      <c r="F47" s="44" t="n">
        <f aca="false">K47+P47+U47+Z47+AE47+AJ47+AO47</f>
        <v>4</v>
      </c>
      <c r="G47" s="45"/>
      <c r="H47" s="23"/>
      <c r="I47" s="23"/>
      <c r="J47" s="23"/>
      <c r="K47" s="46"/>
      <c r="L47" s="45"/>
      <c r="M47" s="23"/>
      <c r="N47" s="23"/>
      <c r="O47" s="23"/>
      <c r="P47" s="46"/>
      <c r="Q47" s="45"/>
      <c r="R47" s="23"/>
      <c r="S47" s="23"/>
      <c r="T47" s="23"/>
      <c r="U47" s="46"/>
      <c r="V47" s="47"/>
      <c r="W47" s="23"/>
      <c r="X47" s="23"/>
      <c r="Y47" s="23"/>
      <c r="Z47" s="48"/>
      <c r="AA47" s="45" t="n">
        <v>1</v>
      </c>
      <c r="AB47" s="23" t="n">
        <v>0</v>
      </c>
      <c r="AC47" s="23" t="n">
        <v>1</v>
      </c>
      <c r="AD47" s="23" t="s">
        <v>29</v>
      </c>
      <c r="AE47" s="46" t="n">
        <v>4</v>
      </c>
      <c r="AF47" s="47"/>
      <c r="AG47" s="23"/>
      <c r="AH47" s="23"/>
      <c r="AI47" s="23"/>
      <c r="AJ47" s="48"/>
      <c r="AK47" s="45"/>
      <c r="AL47" s="23"/>
      <c r="AM47" s="23"/>
      <c r="AN47" s="23"/>
      <c r="AO47" s="46"/>
      <c r="AP47" s="38"/>
    </row>
    <row r="48" customFormat="false" ht="12.75" hidden="false" customHeight="false" outlineLevel="0" collapsed="false">
      <c r="A48" s="39" t="n">
        <v>37</v>
      </c>
      <c r="B48" s="40" t="s">
        <v>109</v>
      </c>
      <c r="C48" s="41" t="s">
        <v>110</v>
      </c>
      <c r="D48" s="42" t="s">
        <v>35</v>
      </c>
      <c r="E48" s="43" t="n">
        <f aca="false">G48+H48+I48+L48+M48+N48+Q48+R48+S48+V48+W48+X48+AA48+AB48+AC48+AF48+AG48+AH48+AK48+AL48+AM48</f>
        <v>2</v>
      </c>
      <c r="F48" s="44" t="n">
        <f aca="false">K48+P48+U48+Z48+AE48+AJ48+AO48</f>
        <v>4</v>
      </c>
      <c r="G48" s="55"/>
      <c r="H48" s="56"/>
      <c r="I48" s="57"/>
      <c r="J48" s="57"/>
      <c r="K48" s="58"/>
      <c r="L48" s="60"/>
      <c r="M48" s="57"/>
      <c r="N48" s="57"/>
      <c r="O48" s="57"/>
      <c r="P48" s="58"/>
      <c r="Q48" s="82"/>
      <c r="R48" s="83"/>
      <c r="S48" s="83"/>
      <c r="T48" s="83"/>
      <c r="U48" s="84"/>
      <c r="V48" s="47"/>
      <c r="W48" s="23"/>
      <c r="X48" s="23"/>
      <c r="Y48" s="23"/>
      <c r="Z48" s="48"/>
      <c r="AA48" s="45" t="n">
        <v>1</v>
      </c>
      <c r="AB48" s="23" t="n">
        <v>0</v>
      </c>
      <c r="AC48" s="23" t="n">
        <v>1</v>
      </c>
      <c r="AD48" s="23" t="s">
        <v>32</v>
      </c>
      <c r="AE48" s="46" t="n">
        <v>4</v>
      </c>
      <c r="AF48" s="47"/>
      <c r="AG48" s="23"/>
      <c r="AH48" s="23"/>
      <c r="AI48" s="57"/>
      <c r="AJ48" s="63"/>
      <c r="AK48" s="60"/>
      <c r="AL48" s="57"/>
      <c r="AM48" s="57"/>
      <c r="AN48" s="57"/>
      <c r="AO48" s="58"/>
      <c r="AP48" s="38"/>
      <c r="AQ48" s="85"/>
      <c r="AR48" s="85"/>
    </row>
    <row r="49" customFormat="false" ht="12.75" hidden="false" customHeight="false" outlineLevel="0" collapsed="false">
      <c r="A49" s="39" t="n">
        <v>38</v>
      </c>
      <c r="B49" s="40" t="s">
        <v>111</v>
      </c>
      <c r="C49" s="42" t="s">
        <v>112</v>
      </c>
      <c r="D49" s="42"/>
      <c r="E49" s="43" t="n">
        <f aca="false">G49+H49+I49+L49+M49+N49+Q49+R49+S49+V49+W49+X49+AA49+AB49+AC49+AF49+AG49+AH49+AK49+AL49+AM49</f>
        <v>2</v>
      </c>
      <c r="F49" s="44" t="n">
        <f aca="false">K49+P49+U49+Z49+AE49+AJ49+AO49</f>
        <v>4</v>
      </c>
      <c r="G49" s="45"/>
      <c r="H49" s="23"/>
      <c r="I49" s="23"/>
      <c r="J49" s="23"/>
      <c r="K49" s="46"/>
      <c r="L49" s="45"/>
      <c r="M49" s="23"/>
      <c r="N49" s="23"/>
      <c r="O49" s="23"/>
      <c r="P49" s="46"/>
      <c r="Q49" s="45"/>
      <c r="R49" s="23"/>
      <c r="S49" s="23"/>
      <c r="T49" s="23"/>
      <c r="U49" s="46"/>
      <c r="V49" s="47"/>
      <c r="W49" s="23"/>
      <c r="X49" s="23"/>
      <c r="Y49" s="23"/>
      <c r="Z49" s="48"/>
      <c r="AA49" s="45"/>
      <c r="AB49" s="23"/>
      <c r="AC49" s="23"/>
      <c r="AD49" s="23"/>
      <c r="AE49" s="46"/>
      <c r="AF49" s="47" t="n">
        <v>1</v>
      </c>
      <c r="AG49" s="23" t="n">
        <v>0</v>
      </c>
      <c r="AH49" s="23" t="n">
        <v>1</v>
      </c>
      <c r="AI49" s="23" t="s">
        <v>29</v>
      </c>
      <c r="AJ49" s="48" t="n">
        <v>4</v>
      </c>
      <c r="AK49" s="45"/>
      <c r="AL49" s="23"/>
      <c r="AM49" s="23"/>
      <c r="AN49" s="23"/>
      <c r="AO49" s="46"/>
      <c r="AP49" s="38"/>
    </row>
    <row r="50" customFormat="false" ht="12.75" hidden="false" customHeight="true" outlineLevel="0" collapsed="false">
      <c r="A50" s="39" t="n">
        <v>39</v>
      </c>
      <c r="B50" s="40" t="s">
        <v>113</v>
      </c>
      <c r="C50" s="42" t="s">
        <v>114</v>
      </c>
      <c r="D50" s="42"/>
      <c r="E50" s="43" t="n">
        <f aca="false">G50+H50+I50+L50+M50+N50+Q50+R50+S50+V50+W50+X50+AA50+AB50+AC50+AF50+AG50+AH50+AK50+AL50+AM50</f>
        <v>1</v>
      </c>
      <c r="F50" s="44" t="n">
        <f aca="false">K50+P50+U50+Z50+AE50+AJ50+AO50</f>
        <v>3</v>
      </c>
      <c r="G50" s="82"/>
      <c r="H50" s="83"/>
      <c r="I50" s="83"/>
      <c r="J50" s="83"/>
      <c r="K50" s="84"/>
      <c r="L50" s="82"/>
      <c r="M50" s="83"/>
      <c r="N50" s="83"/>
      <c r="O50" s="83"/>
      <c r="P50" s="84"/>
      <c r="Q50" s="82"/>
      <c r="R50" s="83"/>
      <c r="S50" s="83"/>
      <c r="T50" s="83"/>
      <c r="U50" s="84"/>
      <c r="V50" s="47" t="n">
        <v>0</v>
      </c>
      <c r="W50" s="23" t="n">
        <v>0</v>
      </c>
      <c r="X50" s="23" t="n">
        <v>1</v>
      </c>
      <c r="Y50" s="83" t="s">
        <v>32</v>
      </c>
      <c r="Z50" s="86" t="n">
        <v>3</v>
      </c>
      <c r="AA50" s="60"/>
      <c r="AB50" s="57"/>
      <c r="AC50" s="57"/>
      <c r="AD50" s="57"/>
      <c r="AE50" s="59"/>
      <c r="AF50" s="87"/>
      <c r="AG50" s="83"/>
      <c r="AH50" s="83"/>
      <c r="AI50" s="83"/>
      <c r="AJ50" s="86"/>
      <c r="AK50" s="82"/>
      <c r="AL50" s="83"/>
      <c r="AM50" s="83"/>
      <c r="AN50" s="83"/>
      <c r="AO50" s="84"/>
      <c r="AP50" s="38"/>
    </row>
    <row r="51" customFormat="false" ht="12.75" hidden="false" customHeight="false" outlineLevel="0" collapsed="false">
      <c r="A51" s="39" t="n">
        <v>40</v>
      </c>
      <c r="B51" s="40" t="s">
        <v>115</v>
      </c>
      <c r="C51" s="49" t="s">
        <v>116</v>
      </c>
      <c r="D51" s="42"/>
      <c r="E51" s="43" t="n">
        <f aca="false">G51+H51+I51+L51+M51+N51+Q51+R51+S51+V51+W51+X51+AA51+AB51+AC51+AF51+AG51+AH51+AK51+AL51+AM51</f>
        <v>1</v>
      </c>
      <c r="F51" s="44" t="n">
        <f aca="false">K51+P51+U51+Z51+AE51+AJ51+AO51</f>
        <v>3</v>
      </c>
      <c r="G51" s="45"/>
      <c r="H51" s="23"/>
      <c r="I51" s="23"/>
      <c r="J51" s="23"/>
      <c r="K51" s="46"/>
      <c r="L51" s="45"/>
      <c r="M51" s="23"/>
      <c r="N51" s="23"/>
      <c r="O51" s="23"/>
      <c r="P51" s="46"/>
      <c r="Q51" s="45"/>
      <c r="R51" s="23"/>
      <c r="S51" s="23"/>
      <c r="T51" s="23"/>
      <c r="U51" s="46"/>
      <c r="V51" s="47"/>
      <c r="W51" s="23"/>
      <c r="X51" s="23"/>
      <c r="Y51" s="23"/>
      <c r="Z51" s="48"/>
      <c r="AA51" s="60" t="n">
        <v>0</v>
      </c>
      <c r="AB51" s="57" t="n">
        <v>0</v>
      </c>
      <c r="AC51" s="57" t="n">
        <v>1</v>
      </c>
      <c r="AD51" s="57" t="s">
        <v>32</v>
      </c>
      <c r="AE51" s="59" t="n">
        <v>3</v>
      </c>
      <c r="AF51" s="47"/>
      <c r="AG51" s="23"/>
      <c r="AH51" s="23"/>
      <c r="AI51" s="57"/>
      <c r="AJ51" s="62"/>
      <c r="AK51" s="45"/>
      <c r="AL51" s="23"/>
      <c r="AM51" s="23"/>
      <c r="AN51" s="23"/>
      <c r="AO51" s="46"/>
      <c r="AP51" s="38"/>
    </row>
    <row r="52" customFormat="false" ht="12.75" hidden="false" customHeight="false" outlineLevel="0" collapsed="false">
      <c r="A52" s="39" t="n">
        <v>41</v>
      </c>
      <c r="B52" s="40" t="s">
        <v>117</v>
      </c>
      <c r="C52" s="42" t="s">
        <v>118</v>
      </c>
      <c r="D52" s="42" t="s">
        <v>35</v>
      </c>
      <c r="E52" s="43" t="n">
        <f aca="false">G52+H52+I52+L52+M52+N52+Q52+R52+S52+V52+W52+X52+AA52+AB52+AC52+AF52+AG52+AH52+AK52+AL52+AM52</f>
        <v>2</v>
      </c>
      <c r="F52" s="44" t="n">
        <f aca="false">K52+P52+U52+Z52+AE52+AJ52+AO52</f>
        <v>4</v>
      </c>
      <c r="G52" s="69"/>
      <c r="H52" s="70"/>
      <c r="I52" s="70"/>
      <c r="J52" s="70"/>
      <c r="K52" s="71"/>
      <c r="L52" s="69"/>
      <c r="M52" s="70"/>
      <c r="N52" s="70"/>
      <c r="O52" s="70"/>
      <c r="P52" s="71"/>
      <c r="Q52" s="69"/>
      <c r="R52" s="70"/>
      <c r="S52" s="70"/>
      <c r="T52" s="70"/>
      <c r="U52" s="71"/>
      <c r="V52" s="88"/>
      <c r="W52" s="70"/>
      <c r="X52" s="70"/>
      <c r="Y52" s="70"/>
      <c r="Z52" s="89"/>
      <c r="AA52" s="69"/>
      <c r="AB52" s="70"/>
      <c r="AC52" s="70"/>
      <c r="AD52" s="70"/>
      <c r="AE52" s="71"/>
      <c r="AF52" s="47" t="n">
        <v>1</v>
      </c>
      <c r="AG52" s="23" t="n">
        <v>1</v>
      </c>
      <c r="AH52" s="23" t="n">
        <v>0</v>
      </c>
      <c r="AI52" s="70" t="s">
        <v>29</v>
      </c>
      <c r="AJ52" s="89" t="n">
        <v>4</v>
      </c>
      <c r="AK52" s="69"/>
      <c r="AL52" s="70"/>
      <c r="AM52" s="70"/>
      <c r="AN52" s="70"/>
      <c r="AO52" s="71"/>
      <c r="AP52" s="90"/>
    </row>
    <row r="53" customFormat="false" ht="12.75" hidden="false" customHeight="false" outlineLevel="0" collapsed="false">
      <c r="A53" s="39" t="n">
        <v>42</v>
      </c>
      <c r="B53" s="40" t="s">
        <v>119</v>
      </c>
      <c r="C53" s="42" t="s">
        <v>120</v>
      </c>
      <c r="D53" s="42"/>
      <c r="E53" s="43" t="n">
        <f aca="false">G53+H53+I53+L53+M53+N53+Q53+R53+S53+V53+W53+X53+AA53+AB53+AC53+AF53+AG53+AH53+AK53+AL53+AM53</f>
        <v>1</v>
      </c>
      <c r="F53" s="44" t="n">
        <f aca="false">K53+P53+U53+Z53+AE53+AJ53+AO53</f>
        <v>5</v>
      </c>
      <c r="G53" s="55"/>
      <c r="H53" s="56"/>
      <c r="I53" s="57"/>
      <c r="J53" s="57"/>
      <c r="K53" s="58"/>
      <c r="L53" s="60"/>
      <c r="M53" s="57"/>
      <c r="N53" s="57"/>
      <c r="O53" s="57"/>
      <c r="P53" s="58"/>
      <c r="Q53" s="60"/>
      <c r="R53" s="57"/>
      <c r="S53" s="57"/>
      <c r="T53" s="57"/>
      <c r="U53" s="59"/>
      <c r="V53" s="61"/>
      <c r="W53" s="57"/>
      <c r="X53" s="57"/>
      <c r="Y53" s="57"/>
      <c r="Z53" s="62"/>
      <c r="AA53" s="91"/>
      <c r="AB53" s="92"/>
      <c r="AC53" s="92"/>
      <c r="AD53" s="92"/>
      <c r="AE53" s="93"/>
      <c r="AF53" s="47" t="n">
        <v>0</v>
      </c>
      <c r="AG53" s="23" t="n">
        <v>0</v>
      </c>
      <c r="AH53" s="23" t="n">
        <v>1</v>
      </c>
      <c r="AI53" s="57" t="s">
        <v>32</v>
      </c>
      <c r="AJ53" s="89" t="n">
        <v>5</v>
      </c>
      <c r="AK53" s="60"/>
      <c r="AL53" s="57"/>
      <c r="AM53" s="57"/>
      <c r="AN53" s="57"/>
      <c r="AO53" s="58"/>
      <c r="AP53" s="38"/>
    </row>
    <row r="54" customFormat="false" ht="12.75" hidden="false" customHeight="false" outlineLevel="0" collapsed="false">
      <c r="A54" s="94" t="s">
        <v>121</v>
      </c>
      <c r="B54" s="95" t="s">
        <v>122</v>
      </c>
      <c r="C54" s="95"/>
      <c r="D54" s="96"/>
      <c r="E54" s="97" t="n">
        <f aca="false">SUM(E55:E57)</f>
        <v>3</v>
      </c>
      <c r="F54" s="98" t="n">
        <f aca="false">SUM(F55:F57)</f>
        <v>9</v>
      </c>
      <c r="G54" s="99" t="n">
        <f aca="false">SUM(G55:G57)</f>
        <v>0</v>
      </c>
      <c r="H54" s="100" t="n">
        <f aca="false">SUM(H55:H57)</f>
        <v>1</v>
      </c>
      <c r="I54" s="100" t="n">
        <f aca="false">SUM(I55:I57)</f>
        <v>0</v>
      </c>
      <c r="J54" s="100" t="n">
        <f aca="false">SUM(J55:J57)</f>
        <v>0</v>
      </c>
      <c r="K54" s="101" t="n">
        <f aca="false">SUM(K55:K57)</f>
        <v>3</v>
      </c>
      <c r="L54" s="99" t="n">
        <f aca="false">SUM(L55:L57)</f>
        <v>0</v>
      </c>
      <c r="M54" s="100" t="n">
        <f aca="false">SUM(M55:M57)</f>
        <v>1</v>
      </c>
      <c r="N54" s="100" t="n">
        <f aca="false">SUM(N55:N57)</f>
        <v>0</v>
      </c>
      <c r="O54" s="100" t="n">
        <f aca="false">SUM(O55:O57)</f>
        <v>0</v>
      </c>
      <c r="P54" s="101" t="n">
        <f aca="false">SUM(P55:P57)</f>
        <v>3</v>
      </c>
      <c r="Q54" s="99" t="n">
        <f aca="false">SUM(Q55:Q57)</f>
        <v>0</v>
      </c>
      <c r="R54" s="100" t="n">
        <f aca="false">SUM(R55:R57)</f>
        <v>0</v>
      </c>
      <c r="S54" s="100" t="n">
        <f aca="false">SUM(S55:S57)</f>
        <v>0</v>
      </c>
      <c r="T54" s="100" t="n">
        <f aca="false">SUM(T55:T57)</f>
        <v>0</v>
      </c>
      <c r="U54" s="101" t="n">
        <f aca="false">SUM(U55:U57)</f>
        <v>0</v>
      </c>
      <c r="V54" s="102" t="n">
        <f aca="false">SUM(V55:V57)</f>
        <v>0</v>
      </c>
      <c r="W54" s="100" t="n">
        <f aca="false">SUM(W55:W57)</f>
        <v>1</v>
      </c>
      <c r="X54" s="100" t="n">
        <f aca="false">SUM(X55:X57)</f>
        <v>0</v>
      </c>
      <c r="Y54" s="100" t="n">
        <f aca="false">SUM(Y55:Y57)</f>
        <v>0</v>
      </c>
      <c r="Z54" s="103" t="n">
        <f aca="false">SUM(Z55:Z57)</f>
        <v>3</v>
      </c>
      <c r="AA54" s="99" t="n">
        <f aca="false">SUM(AA55:AA57)</f>
        <v>0</v>
      </c>
      <c r="AB54" s="100" t="n">
        <f aca="false">SUM(AB55:AB57)</f>
        <v>0</v>
      </c>
      <c r="AC54" s="100" t="n">
        <f aca="false">SUM(AC55:AC57)</f>
        <v>0</v>
      </c>
      <c r="AD54" s="100" t="n">
        <f aca="false">SUM(AD55:AD57)</f>
        <v>0</v>
      </c>
      <c r="AE54" s="101" t="n">
        <f aca="false">SUM(AE55:AE57)</f>
        <v>0</v>
      </c>
      <c r="AF54" s="102" t="n">
        <f aca="false">SUM(AF55:AF57)</f>
        <v>0</v>
      </c>
      <c r="AG54" s="100" t="n">
        <f aca="false">SUM(AG55:AG57)</f>
        <v>0</v>
      </c>
      <c r="AH54" s="100" t="n">
        <f aca="false">SUM(AH55:AH57)</f>
        <v>0</v>
      </c>
      <c r="AI54" s="100" t="n">
        <f aca="false">SUM(AI55:AI57)</f>
        <v>0</v>
      </c>
      <c r="AJ54" s="103" t="n">
        <f aca="false">SUM(AJ55:AJ57)</f>
        <v>0</v>
      </c>
      <c r="AK54" s="99" t="n">
        <f aca="false">SUM(AK55:AK57)</f>
        <v>0</v>
      </c>
      <c r="AL54" s="100" t="n">
        <f aca="false">SUM(AL55:AL57)</f>
        <v>0</v>
      </c>
      <c r="AM54" s="100" t="n">
        <f aca="false">SUM(AM55:AM57)</f>
        <v>0</v>
      </c>
      <c r="AN54" s="100" t="n">
        <f aca="false">SUM(AN55:AN57)</f>
        <v>0</v>
      </c>
      <c r="AO54" s="101" t="n">
        <f aca="false">SUM(AO55:AO57)</f>
        <v>0</v>
      </c>
      <c r="AP54" s="104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</row>
    <row r="55" customFormat="false" ht="12.75" hidden="false" customHeight="false" outlineLevel="0" collapsed="false">
      <c r="A55" s="105" t="n">
        <v>43</v>
      </c>
      <c r="B55" s="106" t="s">
        <v>123</v>
      </c>
      <c r="C55" s="42" t="s">
        <v>124</v>
      </c>
      <c r="D55" s="42"/>
      <c r="E55" s="107" t="n">
        <f aca="false">G55+H55+I55+L55+M55+N55+Q55+R55+S55+V55+W55+X55+AA55+AB55+AC55+AF55+AG55+AH55+AK55+AL55+AM55</f>
        <v>1</v>
      </c>
      <c r="F55" s="108" t="n">
        <f aca="false">K55+P55+U55+Z55+AE55+AJ55+AO55</f>
        <v>3</v>
      </c>
      <c r="G55" s="69" t="n">
        <v>0</v>
      </c>
      <c r="H55" s="70" t="n">
        <v>1</v>
      </c>
      <c r="I55" s="70" t="n">
        <v>0</v>
      </c>
      <c r="J55" s="70" t="s">
        <v>29</v>
      </c>
      <c r="K55" s="71" t="n">
        <v>3</v>
      </c>
      <c r="L55" s="69"/>
      <c r="M55" s="70"/>
      <c r="N55" s="70"/>
      <c r="O55" s="70"/>
      <c r="P55" s="71"/>
      <c r="Q55" s="82"/>
      <c r="R55" s="83"/>
      <c r="S55" s="83"/>
      <c r="T55" s="83"/>
      <c r="U55" s="84"/>
      <c r="V55" s="88"/>
      <c r="W55" s="70"/>
      <c r="X55" s="70"/>
      <c r="Y55" s="70"/>
      <c r="Z55" s="89"/>
      <c r="AA55" s="69"/>
      <c r="AB55" s="70"/>
      <c r="AC55" s="70"/>
      <c r="AD55" s="70"/>
      <c r="AE55" s="71"/>
      <c r="AF55" s="88"/>
      <c r="AG55" s="70"/>
      <c r="AH55" s="70"/>
      <c r="AI55" s="70"/>
      <c r="AJ55" s="89"/>
      <c r="AK55" s="69"/>
      <c r="AL55" s="70"/>
      <c r="AM55" s="70"/>
      <c r="AN55" s="70"/>
      <c r="AO55" s="71"/>
      <c r="AP55" s="90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</row>
    <row r="56" customFormat="false" ht="12.75" hidden="false" customHeight="false" outlineLevel="0" collapsed="false">
      <c r="A56" s="105" t="n">
        <v>44</v>
      </c>
      <c r="B56" s="106" t="s">
        <v>123</v>
      </c>
      <c r="C56" s="42" t="s">
        <v>125</v>
      </c>
      <c r="D56" s="42"/>
      <c r="E56" s="107" t="n">
        <f aca="false">G56+H56+I56+L56+M56+N56+Q56+R56+S56+V56+W56+X56+AA56+AB56+AC56+AF56+AG56+AH56+AK56+AL56+AM56</f>
        <v>1</v>
      </c>
      <c r="F56" s="108" t="n">
        <f aca="false">K56+P56+U56+Z56+AE56+AJ56+AO56</f>
        <v>3</v>
      </c>
      <c r="G56" s="69"/>
      <c r="H56" s="70"/>
      <c r="I56" s="70"/>
      <c r="J56" s="70"/>
      <c r="K56" s="71"/>
      <c r="L56" s="69"/>
      <c r="M56" s="70"/>
      <c r="N56" s="70"/>
      <c r="O56" s="70"/>
      <c r="P56" s="71"/>
      <c r="Q56" s="69"/>
      <c r="R56" s="70"/>
      <c r="S56" s="70"/>
      <c r="T56" s="70"/>
      <c r="U56" s="71"/>
      <c r="V56" s="88" t="n">
        <v>0</v>
      </c>
      <c r="W56" s="70" t="n">
        <v>1</v>
      </c>
      <c r="X56" s="70" t="n">
        <v>0</v>
      </c>
      <c r="Y56" s="70" t="s">
        <v>29</v>
      </c>
      <c r="Z56" s="89" t="n">
        <v>3</v>
      </c>
      <c r="AA56" s="69"/>
      <c r="AB56" s="70"/>
      <c r="AC56" s="70"/>
      <c r="AD56" s="70"/>
      <c r="AE56" s="71"/>
      <c r="AF56" s="88"/>
      <c r="AG56" s="70"/>
      <c r="AH56" s="70"/>
      <c r="AI56" s="70"/>
      <c r="AJ56" s="89"/>
      <c r="AK56" s="69"/>
      <c r="AL56" s="70"/>
      <c r="AM56" s="70"/>
      <c r="AN56" s="70"/>
      <c r="AO56" s="71"/>
      <c r="AP56" s="90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</row>
    <row r="57" customFormat="false" ht="12.75" hidden="false" customHeight="false" outlineLevel="0" collapsed="false">
      <c r="A57" s="105" t="n">
        <v>45</v>
      </c>
      <c r="B57" s="106" t="s">
        <v>123</v>
      </c>
      <c r="C57" s="42" t="s">
        <v>126</v>
      </c>
      <c r="D57" s="42"/>
      <c r="E57" s="107" t="n">
        <f aca="false">G57+H57+I57+L57+M57+N57+Q57+R57+S57+V57+W57+X57+AA57+AB57+AC57+AF57+AG57+AH57+AK57+AL57+AM57</f>
        <v>1</v>
      </c>
      <c r="F57" s="108" t="n">
        <f aca="false">K57+P57+U57+Z57+AE57+AJ57+AO57</f>
        <v>3</v>
      </c>
      <c r="G57" s="45"/>
      <c r="H57" s="23"/>
      <c r="I57" s="23"/>
      <c r="J57" s="23"/>
      <c r="K57" s="46"/>
      <c r="L57" s="45" t="n">
        <v>0</v>
      </c>
      <c r="M57" s="23" t="n">
        <v>1</v>
      </c>
      <c r="N57" s="23" t="n">
        <v>0</v>
      </c>
      <c r="O57" s="23" t="s">
        <v>32</v>
      </c>
      <c r="P57" s="46" t="n">
        <v>3</v>
      </c>
      <c r="Q57" s="45"/>
      <c r="R57" s="23"/>
      <c r="S57" s="23"/>
      <c r="T57" s="23"/>
      <c r="U57" s="46"/>
      <c r="V57" s="47"/>
      <c r="W57" s="23"/>
      <c r="X57" s="23"/>
      <c r="Y57" s="23"/>
      <c r="Z57" s="48"/>
      <c r="AA57" s="45"/>
      <c r="AB57" s="23"/>
      <c r="AC57" s="23"/>
      <c r="AD57" s="23"/>
      <c r="AE57" s="46"/>
      <c r="AF57" s="47"/>
      <c r="AG57" s="23"/>
      <c r="AH57" s="23"/>
      <c r="AI57" s="23"/>
      <c r="AJ57" s="48"/>
      <c r="AK57" s="45"/>
      <c r="AL57" s="23"/>
      <c r="AM57" s="23"/>
      <c r="AN57" s="23"/>
      <c r="AO57" s="46"/>
      <c r="AP57" s="38"/>
    </row>
    <row r="58" customFormat="false" ht="12.75" hidden="false" customHeight="false" outlineLevel="0" collapsed="false">
      <c r="A58" s="109" t="n">
        <v>46</v>
      </c>
      <c r="B58" s="110" t="s">
        <v>127</v>
      </c>
      <c r="C58" s="111" t="s">
        <v>128</v>
      </c>
      <c r="D58" s="111"/>
      <c r="E58" s="112" t="n">
        <f aca="false">SUM(G58:I58,L58:N58,Q58:S58,V58:X58,AA58:AC58,AF58:AH58,AK58:AM58)</f>
        <v>0</v>
      </c>
      <c r="F58" s="113" t="n">
        <v>15</v>
      </c>
      <c r="G58" s="99" t="n">
        <v>0</v>
      </c>
      <c r="H58" s="100" t="n">
        <v>0</v>
      </c>
      <c r="I58" s="100" t="n">
        <v>0</v>
      </c>
      <c r="J58" s="100" t="n">
        <v>0</v>
      </c>
      <c r="K58" s="101" t="n">
        <v>0</v>
      </c>
      <c r="L58" s="99" t="n">
        <v>0</v>
      </c>
      <c r="M58" s="100" t="n">
        <v>0</v>
      </c>
      <c r="N58" s="100" t="n">
        <v>0</v>
      </c>
      <c r="O58" s="100" t="n">
        <v>0</v>
      </c>
      <c r="P58" s="101" t="n">
        <v>0</v>
      </c>
      <c r="Q58" s="99" t="n">
        <v>0</v>
      </c>
      <c r="R58" s="100" t="n">
        <v>0</v>
      </c>
      <c r="S58" s="100" t="n">
        <v>0</v>
      </c>
      <c r="T58" s="100" t="n">
        <v>0</v>
      </c>
      <c r="U58" s="101" t="n">
        <v>0</v>
      </c>
      <c r="V58" s="102" t="n">
        <v>0</v>
      </c>
      <c r="W58" s="100" t="n">
        <v>0</v>
      </c>
      <c r="X58" s="100" t="n">
        <v>0</v>
      </c>
      <c r="Y58" s="100" t="n">
        <v>0</v>
      </c>
      <c r="Z58" s="103" t="n">
        <v>0</v>
      </c>
      <c r="AA58" s="99" t="n">
        <v>0</v>
      </c>
      <c r="AB58" s="100" t="n">
        <v>0</v>
      </c>
      <c r="AC58" s="100" t="n">
        <v>0</v>
      </c>
      <c r="AD58" s="100" t="n">
        <v>0</v>
      </c>
      <c r="AE58" s="101" t="n">
        <v>0</v>
      </c>
      <c r="AF58" s="102" t="n">
        <v>0</v>
      </c>
      <c r="AG58" s="100" t="n">
        <v>0</v>
      </c>
      <c r="AH58" s="100" t="n">
        <v>0</v>
      </c>
      <c r="AI58" s="100" t="n">
        <v>0</v>
      </c>
      <c r="AJ58" s="103" t="n">
        <v>0</v>
      </c>
      <c r="AK58" s="99" t="n">
        <v>0</v>
      </c>
      <c r="AL58" s="100" t="n">
        <v>0</v>
      </c>
      <c r="AM58" s="100" t="n">
        <v>0</v>
      </c>
      <c r="AN58" s="100" t="s">
        <v>129</v>
      </c>
      <c r="AO58" s="101" t="n">
        <v>15</v>
      </c>
      <c r="AP58" s="114"/>
    </row>
    <row r="59" customFormat="false" ht="12.75" hidden="false" customHeight="false" outlineLevel="0" collapsed="false">
      <c r="A59" s="109" t="n">
        <v>47</v>
      </c>
      <c r="B59" s="110" t="s">
        <v>130</v>
      </c>
      <c r="C59" s="111" t="s">
        <v>131</v>
      </c>
      <c r="D59" s="111"/>
      <c r="E59" s="112" t="n">
        <f aca="false">SUM(G59:I59,L59:N59,Q59:S59,V59:X59,AA59:AC59,AF59:AH59,AK59:AM59)</f>
        <v>2</v>
      </c>
      <c r="F59" s="113" t="n">
        <v>15</v>
      </c>
      <c r="G59" s="99" t="n">
        <v>0</v>
      </c>
      <c r="H59" s="100" t="n">
        <v>0</v>
      </c>
      <c r="I59" s="100" t="n">
        <v>0</v>
      </c>
      <c r="J59" s="100" t="n">
        <v>0</v>
      </c>
      <c r="K59" s="101" t="n">
        <v>0</v>
      </c>
      <c r="L59" s="99" t="n">
        <v>0</v>
      </c>
      <c r="M59" s="100" t="n">
        <v>0</v>
      </c>
      <c r="N59" s="100" t="n">
        <v>0</v>
      </c>
      <c r="O59" s="100" t="n">
        <v>0</v>
      </c>
      <c r="P59" s="101" t="n">
        <v>0</v>
      </c>
      <c r="Q59" s="99" t="n">
        <v>0</v>
      </c>
      <c r="R59" s="100" t="n">
        <v>0</v>
      </c>
      <c r="S59" s="100" t="n">
        <v>0</v>
      </c>
      <c r="T59" s="100" t="n">
        <v>0</v>
      </c>
      <c r="U59" s="101" t="n">
        <v>0</v>
      </c>
      <c r="V59" s="102" t="n">
        <v>0</v>
      </c>
      <c r="W59" s="100" t="n">
        <v>0</v>
      </c>
      <c r="X59" s="100" t="n">
        <v>0</v>
      </c>
      <c r="Y59" s="100" t="n">
        <v>0</v>
      </c>
      <c r="Z59" s="103" t="n">
        <v>0</v>
      </c>
      <c r="AA59" s="99" t="n">
        <v>0</v>
      </c>
      <c r="AB59" s="100" t="n">
        <v>0</v>
      </c>
      <c r="AC59" s="100" t="n">
        <v>0</v>
      </c>
      <c r="AD59" s="100" t="n">
        <v>0</v>
      </c>
      <c r="AE59" s="101" t="n">
        <v>0</v>
      </c>
      <c r="AF59" s="102" t="n">
        <v>0</v>
      </c>
      <c r="AG59" s="100" t="n">
        <v>0</v>
      </c>
      <c r="AH59" s="100" t="n">
        <v>0</v>
      </c>
      <c r="AI59" s="100" t="n">
        <v>0</v>
      </c>
      <c r="AJ59" s="103" t="n">
        <v>0</v>
      </c>
      <c r="AK59" s="99" t="n">
        <v>0</v>
      </c>
      <c r="AL59" s="100" t="n">
        <v>0</v>
      </c>
      <c r="AM59" s="100" t="n">
        <v>2</v>
      </c>
      <c r="AN59" s="100" t="s">
        <v>129</v>
      </c>
      <c r="AO59" s="101" t="n">
        <v>15</v>
      </c>
      <c r="AP59" s="114"/>
    </row>
    <row r="60" customFormat="false" ht="12.75" hidden="false" customHeight="false" outlineLevel="0" collapsed="false">
      <c r="A60" s="115"/>
      <c r="B60" s="116"/>
      <c r="C60" s="16" t="s">
        <v>132</v>
      </c>
      <c r="D60" s="42"/>
      <c r="E60" s="117" t="n">
        <f aca="false">E8+E15+E25+E43+E54+E58+E59</f>
        <v>83.5</v>
      </c>
      <c r="F60" s="118" t="n">
        <f aca="false">F8+F15+F25+F43+F54+F58+F59</f>
        <v>210</v>
      </c>
      <c r="G60" s="119" t="n">
        <f aca="false">SUM(G8,G15,G25,G43,G54,G58,G59)</f>
        <v>7</v>
      </c>
      <c r="H60" s="120" t="n">
        <f aca="false">SUM(H8,H15,H25,H43,H54,H58,H59)</f>
        <v>4.5</v>
      </c>
      <c r="I60" s="120" t="n">
        <f aca="false">SUM(I8,I15,I25,I43,I54,I58,I59)</f>
        <v>2.5</v>
      </c>
      <c r="J60" s="121"/>
      <c r="K60" s="122" t="n">
        <f aca="false">SUM(K8,K15,K25,K43,K54,K58,K59)</f>
        <v>31</v>
      </c>
      <c r="L60" s="119" t="n">
        <f aca="false">SUM(L8,L15,L25,L43,L54,L58,L59)</f>
        <v>6.5</v>
      </c>
      <c r="M60" s="120" t="n">
        <f aca="false">SUM(M8,M15,M25,M43,M54,M58,M59)</f>
        <v>5</v>
      </c>
      <c r="N60" s="120" t="n">
        <f aca="false">SUM(N8,N15,N25,N43,N54,N58,N59)</f>
        <v>1.5</v>
      </c>
      <c r="O60" s="121"/>
      <c r="P60" s="122" t="n">
        <f aca="false">SUM(P8,P15,P25,P43,P54,P58,P59)</f>
        <v>30</v>
      </c>
      <c r="Q60" s="119" t="n">
        <f aca="false">SUM(Q8,Q15,Q25,Q43,Q54,Q58,Q59)</f>
        <v>6</v>
      </c>
      <c r="R60" s="120" t="n">
        <f aca="false">SUM(R8,R15,R25,R43,R54,R58,R59)</f>
        <v>4.5</v>
      </c>
      <c r="S60" s="120" t="n">
        <f aca="false">SUM(S8,S15,S25,S43,S54,S58,S59)</f>
        <v>2.5</v>
      </c>
      <c r="T60" s="121"/>
      <c r="U60" s="122" t="n">
        <f aca="false">SUM(U8,U15,U25,U43,U54,U58,U59)</f>
        <v>27</v>
      </c>
      <c r="V60" s="123" t="n">
        <f aca="false">SUM(V8,V15,V25,V43,V54,V58,V59)</f>
        <v>6</v>
      </c>
      <c r="W60" s="120" t="n">
        <f aca="false">SUM(W8,W15,W25,W43,W54,W58,W59)</f>
        <v>3.5</v>
      </c>
      <c r="X60" s="120" t="n">
        <f aca="false">SUM(X8,X15,X25,X43,X54,X58,X59)</f>
        <v>4.5</v>
      </c>
      <c r="Y60" s="121"/>
      <c r="Z60" s="118" t="n">
        <f aca="false">SUM(Z8,Z15,Z25,Z43,Z54,Z58,Z59)</f>
        <v>30</v>
      </c>
      <c r="AA60" s="119" t="n">
        <f aca="false">SUM(AA8,AA15,AA25,AA43,AA54,AA58,AA59)</f>
        <v>5.5</v>
      </c>
      <c r="AB60" s="120" t="n">
        <f aca="false">SUM(AB8,AB15,AB25,AB43,AB54,AB58,AB59)</f>
        <v>2</v>
      </c>
      <c r="AC60" s="120" t="n">
        <f aca="false">SUM(AC8,AC15,AC25,AC43,AC54,AC58,AC59)</f>
        <v>6.5</v>
      </c>
      <c r="AD60" s="121"/>
      <c r="AE60" s="122" t="n">
        <f aca="false">SUM(AE8,AE15,AE25,AE43,AE54,AE58,AE59)</f>
        <v>30</v>
      </c>
      <c r="AF60" s="123" t="n">
        <f aca="false">SUM(AF8,AF15,AF25,AF43,AF54,AF58,AF59)</f>
        <v>6.5</v>
      </c>
      <c r="AG60" s="120" t="n">
        <f aca="false">SUM(AG8,AG15,AG25,AG43,AG54,AG58,AG59)</f>
        <v>1.5</v>
      </c>
      <c r="AH60" s="120" t="n">
        <f aca="false">SUM(AH8,AH15,AH25,AH43,AH54,AH58,AH59)</f>
        <v>5.5</v>
      </c>
      <c r="AI60" s="121"/>
      <c r="AJ60" s="118" t="n">
        <f aca="false">SUM(AJ8,AJ15,AJ25,AJ43,AJ54,AJ58,AJ59)</f>
        <v>32</v>
      </c>
      <c r="AK60" s="119" t="n">
        <f aca="false">SUM(AK8,AK15,AK25,AK43,AK54,AK58,AK59)</f>
        <v>0</v>
      </c>
      <c r="AL60" s="120" t="n">
        <f aca="false">SUM(AL8,AL15,AL25,AL43,AL54,AL58,AL59)</f>
        <v>0</v>
      </c>
      <c r="AM60" s="120" t="n">
        <f aca="false">SUM(AM8,AM15,AM25,AM43,AM54,AM58,AM59)</f>
        <v>2</v>
      </c>
      <c r="AN60" s="121"/>
      <c r="AO60" s="124" t="n">
        <f aca="false">SUM(AO8,AO15,AO25,AO43,AO54,AO58,AO59)</f>
        <v>30</v>
      </c>
      <c r="AP60" s="125"/>
    </row>
    <row r="61" customFormat="false" ht="12.75" hidden="false" customHeight="false" outlineLevel="0" collapsed="false">
      <c r="A61" s="115"/>
      <c r="B61" s="116"/>
      <c r="C61" s="16" t="s">
        <v>133</v>
      </c>
      <c r="D61" s="42"/>
      <c r="E61" s="17"/>
      <c r="F61" s="113" t="n">
        <f aca="false">J61+O61+T61+Y61+AD61+AI61+AN61</f>
        <v>20</v>
      </c>
      <c r="G61" s="45"/>
      <c r="H61" s="23"/>
      <c r="I61" s="23"/>
      <c r="J61" s="23" t="n">
        <f aca="false">COUNTIF(J9:J59,"é")</f>
        <v>4</v>
      </c>
      <c r="K61" s="24"/>
      <c r="L61" s="45"/>
      <c r="M61" s="23"/>
      <c r="N61" s="23"/>
      <c r="O61" s="23" t="n">
        <f aca="false">COUNTIF(O9:O59,"é")</f>
        <v>4</v>
      </c>
      <c r="P61" s="84"/>
      <c r="Q61" s="45"/>
      <c r="R61" s="23"/>
      <c r="S61" s="23"/>
      <c r="T61" s="23" t="n">
        <f aca="false">COUNTIF(T9:T59,"é")</f>
        <v>1</v>
      </c>
      <c r="U61" s="24"/>
      <c r="V61" s="47"/>
      <c r="W61" s="23"/>
      <c r="X61" s="23"/>
      <c r="Y61" s="23" t="n">
        <f aca="false">COUNTIF(Y9:Y59,"é")</f>
        <v>2</v>
      </c>
      <c r="Z61" s="26"/>
      <c r="AA61" s="45"/>
      <c r="AB61" s="23"/>
      <c r="AC61" s="23"/>
      <c r="AD61" s="23" t="n">
        <f aca="false">COUNTIF(AD9:AD59,"é")</f>
        <v>5</v>
      </c>
      <c r="AE61" s="24"/>
      <c r="AF61" s="47"/>
      <c r="AG61" s="23"/>
      <c r="AH61" s="23"/>
      <c r="AI61" s="23" t="n">
        <f aca="false">COUNTIF(AI9:AI59,"é")</f>
        <v>4</v>
      </c>
      <c r="AJ61" s="26"/>
      <c r="AK61" s="45"/>
      <c r="AL61" s="23"/>
      <c r="AM61" s="23"/>
      <c r="AN61" s="23" t="n">
        <f aca="false">COUNTIF(AN9:AN59,"é")</f>
        <v>0</v>
      </c>
      <c r="AO61" s="24"/>
      <c r="AP61" s="125"/>
    </row>
    <row r="62" customFormat="false" ht="12.75" hidden="false" customHeight="false" outlineLevel="0" collapsed="false">
      <c r="A62" s="115"/>
      <c r="B62" s="116"/>
      <c r="C62" s="16" t="s">
        <v>134</v>
      </c>
      <c r="D62" s="42"/>
      <c r="E62" s="17"/>
      <c r="F62" s="113" t="n">
        <f aca="false">J62+O62+T62+Y62+AD62+AI62+AN62</f>
        <v>25</v>
      </c>
      <c r="G62" s="45"/>
      <c r="H62" s="23"/>
      <c r="I62" s="23"/>
      <c r="J62" s="23" t="n">
        <f aca="false">COUNTIF(J9:J59,"v")</f>
        <v>4</v>
      </c>
      <c r="K62" s="24"/>
      <c r="L62" s="45"/>
      <c r="M62" s="23"/>
      <c r="N62" s="23"/>
      <c r="O62" s="23" t="n">
        <f aca="false">COUNTIF(O9:O59,"v")</f>
        <v>3</v>
      </c>
      <c r="P62" s="84"/>
      <c r="Q62" s="45"/>
      <c r="R62" s="23"/>
      <c r="S62" s="23"/>
      <c r="T62" s="23" t="n">
        <f aca="false">COUNTIF(T9:T59,"v")</f>
        <v>5</v>
      </c>
      <c r="U62" s="24"/>
      <c r="V62" s="47"/>
      <c r="W62" s="23"/>
      <c r="X62" s="23"/>
      <c r="Y62" s="23" t="n">
        <f aca="false">COUNTIF(Y9:Y59,"v")</f>
        <v>5</v>
      </c>
      <c r="Z62" s="26"/>
      <c r="AA62" s="45"/>
      <c r="AB62" s="23"/>
      <c r="AC62" s="23"/>
      <c r="AD62" s="23" t="n">
        <f aca="false">COUNTIF(AD9:AD59,"v")</f>
        <v>4</v>
      </c>
      <c r="AE62" s="24"/>
      <c r="AF62" s="47"/>
      <c r="AG62" s="23"/>
      <c r="AH62" s="23"/>
      <c r="AI62" s="23" t="n">
        <f aca="false">COUNTIF(AI9:AI59,"v")</f>
        <v>4</v>
      </c>
      <c r="AJ62" s="26"/>
      <c r="AK62" s="45"/>
      <c r="AL62" s="23"/>
      <c r="AM62" s="23"/>
      <c r="AN62" s="23" t="n">
        <f aca="false">COUNTIF(AN9:AN59,"v")</f>
        <v>0</v>
      </c>
      <c r="AO62" s="24"/>
      <c r="AP62" s="125"/>
    </row>
    <row r="63" customFormat="false" ht="12.75" hidden="false" customHeight="false" outlineLevel="0" collapsed="false">
      <c r="A63" s="115"/>
      <c r="B63" s="116"/>
      <c r="C63" s="16" t="s">
        <v>135</v>
      </c>
      <c r="D63" s="42"/>
      <c r="E63" s="17"/>
      <c r="F63" s="113" t="n">
        <f aca="false">J63+O63+T63+Y63+AD63+AI63+AN63</f>
        <v>2</v>
      </c>
      <c r="G63" s="45"/>
      <c r="H63" s="23"/>
      <c r="I63" s="23"/>
      <c r="J63" s="23" t="n">
        <f aca="false">COUNTIF(J8:J59,"a")</f>
        <v>0</v>
      </c>
      <c r="K63" s="24"/>
      <c r="L63" s="45"/>
      <c r="M63" s="23"/>
      <c r="N63" s="23"/>
      <c r="O63" s="23" t="n">
        <f aca="false">COUNTIF(O8:O59,"a")</f>
        <v>0</v>
      </c>
      <c r="P63" s="84"/>
      <c r="Q63" s="45"/>
      <c r="R63" s="23"/>
      <c r="S63" s="23"/>
      <c r="T63" s="23" t="n">
        <f aca="false">COUNTIF(T8:T59,"a")</f>
        <v>0</v>
      </c>
      <c r="U63" s="24"/>
      <c r="V63" s="47"/>
      <c r="W63" s="23"/>
      <c r="X63" s="23"/>
      <c r="Y63" s="23" t="n">
        <f aca="false">COUNTIF(Y8:Y59,"a")</f>
        <v>0</v>
      </c>
      <c r="Z63" s="26"/>
      <c r="AA63" s="45"/>
      <c r="AB63" s="23"/>
      <c r="AC63" s="23"/>
      <c r="AD63" s="23" t="n">
        <f aca="false">COUNTIF(AD8:AD59,"a")</f>
        <v>0</v>
      </c>
      <c r="AE63" s="24"/>
      <c r="AF63" s="47"/>
      <c r="AG63" s="23"/>
      <c r="AH63" s="23"/>
      <c r="AI63" s="23" t="n">
        <f aca="false">COUNTIF(AI8:AI59,"a")</f>
        <v>0</v>
      </c>
      <c r="AJ63" s="26"/>
      <c r="AK63" s="45"/>
      <c r="AL63" s="23"/>
      <c r="AM63" s="23"/>
      <c r="AN63" s="23" t="n">
        <f aca="false">COUNTIF(AN8:AN59,"a")</f>
        <v>2</v>
      </c>
      <c r="AO63" s="24"/>
      <c r="AP63" s="125"/>
    </row>
    <row r="64" customFormat="false" ht="13.5" hidden="false" customHeight="false" outlineLevel="0" collapsed="false">
      <c r="A64" s="126"/>
      <c r="B64" s="127"/>
      <c r="C64" s="127" t="s">
        <v>136</v>
      </c>
      <c r="D64" s="128"/>
      <c r="E64" s="129"/>
      <c r="F64" s="130" t="n">
        <f aca="false">SUM(F61:F63)</f>
        <v>47</v>
      </c>
      <c r="G64" s="131"/>
      <c r="H64" s="132"/>
      <c r="I64" s="133" t="n">
        <f aca="false">G60+H60+I60</f>
        <v>14</v>
      </c>
      <c r="J64" s="132" t="n">
        <f aca="false">SUM(J61:J63)</f>
        <v>8</v>
      </c>
      <c r="K64" s="134"/>
      <c r="L64" s="131"/>
      <c r="M64" s="132"/>
      <c r="N64" s="133" t="n">
        <f aca="false">L60+M60+N60</f>
        <v>13</v>
      </c>
      <c r="O64" s="132" t="n">
        <f aca="false">SUM(O61:O63)</f>
        <v>7</v>
      </c>
      <c r="P64" s="134"/>
      <c r="Q64" s="131"/>
      <c r="R64" s="132"/>
      <c r="S64" s="133" t="n">
        <f aca="false">Q60+R60+S60</f>
        <v>13</v>
      </c>
      <c r="T64" s="132" t="n">
        <f aca="false">SUM(T61:T63)</f>
        <v>6</v>
      </c>
      <c r="U64" s="134"/>
      <c r="V64" s="135"/>
      <c r="W64" s="132"/>
      <c r="X64" s="133" t="n">
        <f aca="false">V60+W60+X60</f>
        <v>14</v>
      </c>
      <c r="Y64" s="132" t="n">
        <f aca="false">SUM(Y61:Y63)</f>
        <v>7</v>
      </c>
      <c r="Z64" s="136"/>
      <c r="AA64" s="131"/>
      <c r="AB64" s="132"/>
      <c r="AC64" s="133" t="n">
        <f aca="false">AA60+AB60+AC60</f>
        <v>14</v>
      </c>
      <c r="AD64" s="132" t="n">
        <f aca="false">SUM(AD61:AD63)</f>
        <v>9</v>
      </c>
      <c r="AE64" s="134"/>
      <c r="AF64" s="135"/>
      <c r="AG64" s="132"/>
      <c r="AH64" s="133" t="n">
        <f aca="false">AF60+AG60+AH60</f>
        <v>13.5</v>
      </c>
      <c r="AI64" s="132" t="n">
        <f aca="false">SUM(AI61:AI63)</f>
        <v>8</v>
      </c>
      <c r="AJ64" s="136"/>
      <c r="AK64" s="131"/>
      <c r="AL64" s="132"/>
      <c r="AM64" s="133" t="n">
        <f aca="false">AK60+AL60+AM60</f>
        <v>2</v>
      </c>
      <c r="AN64" s="132" t="n">
        <f aca="false">SUM(AN61:AN63)</f>
        <v>2</v>
      </c>
      <c r="AO64" s="134"/>
      <c r="AP64" s="137"/>
    </row>
    <row r="65" customFormat="false" ht="12.75" hidden="false" customHeight="false" outlineLevel="0" collapsed="false">
      <c r="C65" s="1"/>
      <c r="D65" s="1"/>
    </row>
    <row r="66" customFormat="false" ht="12.75" hidden="false" customHeight="false" outlineLevel="0" collapsed="false">
      <c r="C66" s="138" t="s">
        <v>132</v>
      </c>
      <c r="D66" s="138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40"/>
      <c r="Z66" s="139"/>
    </row>
    <row r="67" customFormat="false" ht="12.75" hidden="false" customHeight="false" outlineLevel="0" collapsed="false">
      <c r="C67" s="138"/>
      <c r="D67" s="138"/>
      <c r="J67" s="1"/>
      <c r="K67" s="1"/>
    </row>
    <row r="68" customFormat="false" ht="15" hidden="false" customHeight="false" outlineLevel="0" collapsed="false">
      <c r="C68" s="141" t="s">
        <v>137</v>
      </c>
      <c r="D68" s="141"/>
      <c r="E68" s="142" t="s">
        <v>138</v>
      </c>
      <c r="F68" s="143" t="s">
        <v>139</v>
      </c>
      <c r="G68" s="143" t="s">
        <v>140</v>
      </c>
      <c r="H68" s="143" t="s">
        <v>21</v>
      </c>
      <c r="I68" s="143" t="s">
        <v>22</v>
      </c>
      <c r="J68" s="1"/>
      <c r="N68" s="144"/>
      <c r="O68" s="1"/>
      <c r="AP68" s="1"/>
    </row>
    <row r="69" customFormat="false" ht="12.75" hidden="false" customHeight="false" outlineLevel="0" collapsed="false">
      <c r="C69" s="145" t="s">
        <v>141</v>
      </c>
      <c r="E69" s="142" t="n">
        <f aca="false">SUM(E70:E72)</f>
        <v>14</v>
      </c>
      <c r="F69" s="83"/>
      <c r="G69" s="83"/>
      <c r="H69" s="83"/>
      <c r="I69" s="146"/>
      <c r="J69" s="1"/>
      <c r="O69" s="1"/>
      <c r="T69" s="1"/>
      <c r="AP69" s="1"/>
    </row>
    <row r="70" customFormat="false" ht="12.75" hidden="false" customHeight="false" outlineLevel="0" collapsed="false">
      <c r="C70" s="42" t="s">
        <v>78</v>
      </c>
      <c r="D70" s="42"/>
      <c r="E70" s="42" t="n">
        <v>6</v>
      </c>
      <c r="F70" s="42" t="n">
        <v>3</v>
      </c>
      <c r="G70" s="42" t="n">
        <v>0</v>
      </c>
      <c r="H70" s="42" t="n">
        <v>3</v>
      </c>
      <c r="I70" s="42" t="s">
        <v>32</v>
      </c>
      <c r="J70" s="147"/>
      <c r="AP70" s="1"/>
    </row>
    <row r="71" customFormat="false" ht="12.75" hidden="false" customHeight="false" outlineLevel="0" collapsed="false">
      <c r="C71" s="42" t="s">
        <v>90</v>
      </c>
      <c r="D71" s="42"/>
      <c r="E71" s="42" t="n">
        <v>4</v>
      </c>
      <c r="F71" s="42" t="n">
        <v>2</v>
      </c>
      <c r="G71" s="42" t="n">
        <v>0</v>
      </c>
      <c r="H71" s="42" t="n">
        <v>2</v>
      </c>
      <c r="I71" s="42" t="s">
        <v>29</v>
      </c>
      <c r="J71" s="147"/>
      <c r="AP71" s="1"/>
    </row>
    <row r="72" customFormat="false" ht="12.75" hidden="false" customHeight="false" outlineLevel="0" collapsed="false">
      <c r="C72" s="42" t="s">
        <v>76</v>
      </c>
      <c r="D72" s="42"/>
      <c r="E72" s="42" t="n">
        <v>4</v>
      </c>
      <c r="F72" s="42" t="n">
        <v>2</v>
      </c>
      <c r="G72" s="42" t="n">
        <v>2</v>
      </c>
      <c r="H72" s="42" t="n">
        <v>0</v>
      </c>
      <c r="I72" s="42" t="s">
        <v>32</v>
      </c>
      <c r="J72" s="147"/>
      <c r="AK72" s="5"/>
      <c r="AL72" s="5"/>
      <c r="AM72" s="5"/>
      <c r="AN72" s="5"/>
      <c r="AO72" s="5"/>
      <c r="AP72" s="1"/>
    </row>
    <row r="73" customFormat="false" ht="12.75" hidden="false" customHeight="false" outlineLevel="0" collapsed="false">
      <c r="C73" s="148" t="s">
        <v>142</v>
      </c>
      <c r="D73" s="149"/>
      <c r="E73" s="142" t="n">
        <f aca="false">SUM(E74:E77)</f>
        <v>15</v>
      </c>
      <c r="F73" s="83"/>
      <c r="G73" s="83"/>
      <c r="H73" s="83"/>
      <c r="I73" s="42" t="s">
        <v>143</v>
      </c>
      <c r="J73" s="150"/>
      <c r="K73" s="150"/>
      <c r="L73" s="150"/>
      <c r="AO73" s="5"/>
      <c r="AP73" s="1"/>
    </row>
    <row r="74" customFormat="false" ht="12.75" hidden="false" customHeight="false" outlineLevel="0" collapsed="false">
      <c r="C74" s="42" t="s">
        <v>144</v>
      </c>
      <c r="D74" s="42"/>
      <c r="E74" s="42" t="n">
        <v>3</v>
      </c>
      <c r="F74" s="42" t="n">
        <v>2</v>
      </c>
      <c r="G74" s="42" t="n">
        <v>1</v>
      </c>
      <c r="H74" s="42" t="n">
        <v>0</v>
      </c>
      <c r="I74" s="42" t="s">
        <v>29</v>
      </c>
      <c r="J74" s="150"/>
      <c r="K74" s="150"/>
      <c r="L74" s="150"/>
      <c r="AO74" s="5"/>
      <c r="AP74" s="1"/>
    </row>
    <row r="75" customFormat="false" ht="12.75" hidden="false" customHeight="false" outlineLevel="0" collapsed="false">
      <c r="C75" s="42" t="s">
        <v>108</v>
      </c>
      <c r="D75" s="42"/>
      <c r="E75" s="42" t="n">
        <v>4</v>
      </c>
      <c r="F75" s="42" t="n">
        <v>2</v>
      </c>
      <c r="G75" s="42" t="n">
        <v>0</v>
      </c>
      <c r="H75" s="42" t="n">
        <v>2</v>
      </c>
      <c r="I75" s="42" t="s">
        <v>29</v>
      </c>
      <c r="J75" s="150"/>
      <c r="K75" s="150"/>
      <c r="L75" s="150"/>
      <c r="AO75" s="5"/>
      <c r="AP75" s="1"/>
    </row>
    <row r="76" customFormat="false" ht="12.75" hidden="false" customHeight="false" outlineLevel="0" collapsed="false">
      <c r="C76" s="42" t="s">
        <v>118</v>
      </c>
      <c r="D76" s="42"/>
      <c r="E76" s="42" t="n">
        <v>4</v>
      </c>
      <c r="F76" s="42" t="n">
        <v>2</v>
      </c>
      <c r="G76" s="42" t="n">
        <v>2</v>
      </c>
      <c r="H76" s="42" t="n">
        <v>0</v>
      </c>
      <c r="I76" s="42" t="s">
        <v>29</v>
      </c>
      <c r="J76" s="150"/>
      <c r="K76" s="150"/>
      <c r="L76" s="150"/>
      <c r="AO76" s="5"/>
      <c r="AP76" s="1"/>
    </row>
    <row r="77" customFormat="false" ht="12.75" hidden="false" customHeight="false" outlineLevel="0" collapsed="false">
      <c r="C77" s="42" t="s">
        <v>110</v>
      </c>
      <c r="D77" s="42"/>
      <c r="E77" s="42" t="n">
        <v>4</v>
      </c>
      <c r="F77" s="42" t="n">
        <v>2</v>
      </c>
      <c r="G77" s="42" t="n">
        <v>0</v>
      </c>
      <c r="H77" s="42" t="n">
        <v>2</v>
      </c>
      <c r="I77" s="42" t="s">
        <v>32</v>
      </c>
      <c r="J77" s="147"/>
      <c r="K77" s="147"/>
      <c r="L77" s="147"/>
      <c r="M77" s="151"/>
      <c r="N77" s="151"/>
      <c r="O77" s="151"/>
      <c r="P77" s="151"/>
      <c r="Q77" s="151"/>
      <c r="R77" s="151"/>
      <c r="AN77" s="5"/>
      <c r="AO77" s="1"/>
      <c r="AP77" s="1"/>
    </row>
    <row r="78" customFormat="false" ht="12.75" hidden="false" customHeight="false" outlineLevel="0" collapsed="false">
      <c r="C78" s="147"/>
      <c r="D78" s="147"/>
      <c r="E78" s="147"/>
      <c r="F78" s="4"/>
      <c r="I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</row>
    <row r="79" customFormat="false" ht="12.75" hidden="false" customHeight="false" outlineLevel="0" collapsed="false">
      <c r="C79" s="153" t="s">
        <v>145</v>
      </c>
      <c r="D79" s="153"/>
      <c r="E79" s="154" t="s">
        <v>138</v>
      </c>
      <c r="F79" s="152" t="s">
        <v>143</v>
      </c>
      <c r="G79" s="152"/>
      <c r="H79" s="152"/>
      <c r="I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</row>
    <row r="80" customFormat="false" ht="12.75" hidden="false" customHeight="false" outlineLevel="0" collapsed="false">
      <c r="C80" s="42" t="s">
        <v>146</v>
      </c>
      <c r="D80" s="42"/>
      <c r="E80" s="42" t="n">
        <v>3</v>
      </c>
      <c r="F80" s="152" t="s">
        <v>143</v>
      </c>
      <c r="G80" s="152"/>
      <c r="H80" s="152"/>
      <c r="I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</row>
    <row r="81" customFormat="false" ht="12.75" hidden="false" customHeight="false" outlineLevel="0" collapsed="false">
      <c r="C81" s="42" t="s">
        <v>147</v>
      </c>
      <c r="D81" s="42"/>
      <c r="E81" s="42" t="n">
        <v>3</v>
      </c>
      <c r="F81" s="152"/>
      <c r="G81" s="152"/>
      <c r="H81" s="152"/>
      <c r="I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</row>
    <row r="82" customFormat="false" ht="12.75" hidden="false" customHeight="false" outlineLevel="0" collapsed="false">
      <c r="C82" s="42" t="s">
        <v>148</v>
      </c>
      <c r="D82" s="42"/>
      <c r="E82" s="42" t="n">
        <v>3</v>
      </c>
      <c r="F82" s="151"/>
    </row>
    <row r="83" customFormat="false" ht="12.75" hidden="false" customHeight="false" outlineLevel="0" collapsed="false">
      <c r="C83" s="42" t="s">
        <v>149</v>
      </c>
      <c r="D83" s="42"/>
      <c r="E83" s="42" t="n">
        <v>3</v>
      </c>
      <c r="F83" s="155" t="s">
        <v>143</v>
      </c>
    </row>
    <row r="84" customFormat="false" ht="12.75" hidden="false" customHeight="false" outlineLevel="0" collapsed="false">
      <c r="C84" s="42" t="s">
        <v>150</v>
      </c>
      <c r="D84" s="42"/>
      <c r="E84" s="42" t="n">
        <v>3</v>
      </c>
      <c r="F84" s="155" t="s">
        <v>143</v>
      </c>
    </row>
    <row r="85" customFormat="false" ht="12.75" hidden="false" customHeight="false" outlineLevel="0" collapsed="false">
      <c r="C85" s="42" t="s">
        <v>151</v>
      </c>
      <c r="D85" s="42"/>
      <c r="E85" s="42" t="n">
        <v>3</v>
      </c>
      <c r="F85" s="155" t="s">
        <v>143</v>
      </c>
    </row>
    <row r="86" customFormat="false" ht="12.75" hidden="false" customHeight="false" outlineLevel="0" collapsed="false">
      <c r="C86" s="156"/>
      <c r="D86" s="147"/>
      <c r="E86" s="147"/>
    </row>
    <row r="87" customFormat="false" ht="12.75" hidden="false" customHeight="false" outlineLevel="0" collapsed="false">
      <c r="C87" s="157" t="s">
        <v>152</v>
      </c>
      <c r="D87" s="157"/>
      <c r="E87" s="154" t="s">
        <v>138</v>
      </c>
    </row>
    <row r="88" customFormat="false" ht="12.75" hidden="false" customHeight="false" outlineLevel="0" collapsed="false">
      <c r="C88" s="42" t="s">
        <v>153</v>
      </c>
      <c r="D88" s="42"/>
      <c r="E88" s="42" t="n">
        <v>2</v>
      </c>
    </row>
    <row r="89" customFormat="false" ht="12.75" hidden="false" customHeight="false" outlineLevel="0" collapsed="false">
      <c r="C89" s="42" t="s">
        <v>154</v>
      </c>
      <c r="D89" s="42"/>
      <c r="E89" s="42" t="n">
        <v>2</v>
      </c>
    </row>
    <row r="90" customFormat="false" ht="12.75" hidden="false" customHeight="false" outlineLevel="0" collapsed="false">
      <c r="C90" s="42" t="s">
        <v>155</v>
      </c>
      <c r="D90" s="42"/>
      <c r="E90" s="42" t="n">
        <v>2</v>
      </c>
    </row>
    <row r="91" customFormat="false" ht="12.75" hidden="false" customHeight="false" outlineLevel="0" collapsed="false">
      <c r="C91" s="42" t="s">
        <v>156</v>
      </c>
      <c r="D91" s="42"/>
      <c r="E91" s="42" t="n">
        <v>2</v>
      </c>
    </row>
    <row r="92" customFormat="false" ht="5.25" hidden="false" customHeight="true" outlineLevel="0" collapsed="false">
      <c r="C92" s="147"/>
      <c r="D92" s="147"/>
      <c r="E92" s="147"/>
    </row>
  </sheetData>
  <autoFilter ref="B5:AP53"/>
  <mergeCells count="24">
    <mergeCell ref="A1:AP1"/>
    <mergeCell ref="A2:AP2"/>
    <mergeCell ref="A3:AP3"/>
    <mergeCell ref="A4:AP4"/>
    <mergeCell ref="A5:A7"/>
    <mergeCell ref="B5:B7"/>
    <mergeCell ref="C5:C7"/>
    <mergeCell ref="E5:F5"/>
    <mergeCell ref="G5:AO5"/>
    <mergeCell ref="AP5:AP6"/>
    <mergeCell ref="E6:E7"/>
    <mergeCell ref="F6:F7"/>
    <mergeCell ref="G6:K6"/>
    <mergeCell ref="L6:P6"/>
    <mergeCell ref="Q6:U6"/>
    <mergeCell ref="V6:Z6"/>
    <mergeCell ref="AA6:AE6"/>
    <mergeCell ref="AF6:AJ6"/>
    <mergeCell ref="AK6:AO6"/>
    <mergeCell ref="B8:C8"/>
    <mergeCell ref="B15:C15"/>
    <mergeCell ref="B25:C25"/>
    <mergeCell ref="B43:C43"/>
    <mergeCell ref="B54:C54"/>
  </mergeCells>
  <printOptions headings="false" gridLines="false" gridLinesSet="true" horizontalCentered="true" verticalCentered="true"/>
  <pageMargins left="0.25" right="0.25" top="0.75" bottom="0.75" header="0.3" footer="0.3"/>
  <pageSetup paperSize="9" scale="4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&amp;LÓbudai Egyetem
Keleti Károly Gazdasági Kar&amp;RÉrvényes: 2019/2020 tanévtől</oddHeader>
    <oddFooter>&amp;LBudapest, &amp;D&amp;CGazdaságinformatikus BSC szak
Esti tagozat
&amp;P/&amp;N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BF4F64-2A3A-4BA9-BD43-860AAF329C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E9FE7D-CD6C-4BA9-89EC-E76B00AC7A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7F12F6-0C8C-4D63-B65E-5F46992A8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2019-06-05T11:22:49Z</dcterms:created>
  <dc:creator>Fehér-Polgár Pál</dc:creator>
  <dc:description/>
  <dc:language>hu-HU</dc:language>
  <cp:lastModifiedBy/>
  <cp:lastPrinted>2021-12-14T15:41:07Z</cp:lastPrinted>
  <dcterms:modified xsi:type="dcterms:W3CDTF">2023-03-17T10:40:29Z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0x010100222F51A58E5BE446ABDA24671C436528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