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nappali" sheetId="1" r:id="rId1"/>
  </sheets>
  <definedNames>
    <definedName name="_xlnm.Print_Area" localSheetId="0">'nappali'!$A$1:$Z$47</definedName>
  </definedNames>
  <calcPr fullCalcOnLoad="1"/>
</workbook>
</file>

<file path=xl/sharedStrings.xml><?xml version="1.0" encoding="utf-8"?>
<sst xmlns="http://schemas.openxmlformats.org/spreadsheetml/2006/main" count="147" uniqueCount="104">
  <si>
    <t>MINTATANTERV</t>
  </si>
  <si>
    <t>Nappali tagozat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</si>
  <si>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</si>
  <si>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</si>
  <si>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</si>
  <si>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</si>
  <si>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</si>
  <si>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</si>
  <si>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</si>
  <si>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</si>
  <si>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</si>
  <si>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</si>
  <si>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</si>
  <si>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</si>
  <si>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</si>
  <si>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</si>
  <si>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</si>
  <si>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</si>
  <si>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>v</t>
  </si>
  <si>
    <t>B</t>
  </si>
  <si>
    <t>Menedzsment alapjai</t>
  </si>
  <si>
    <t>Marketing alapjai</t>
  </si>
  <si>
    <t>C</t>
  </si>
  <si>
    <t>Gazdasági jog</t>
  </si>
  <si>
    <t>A+B+C</t>
  </si>
  <si>
    <t>Összesen</t>
  </si>
  <si>
    <t>Termék és árpolitika</t>
  </si>
  <si>
    <t>Szolgáltatásmarketing</t>
  </si>
  <si>
    <t>Nemzetközi marketing</t>
  </si>
  <si>
    <t>Gyakorlati félév</t>
  </si>
  <si>
    <t>Szakmai gyakorlat</t>
  </si>
  <si>
    <t>szigorlat (s)</t>
  </si>
  <si>
    <t>vizsga (v)</t>
  </si>
  <si>
    <t>Összes követelmény</t>
  </si>
  <si>
    <t>15.</t>
  </si>
  <si>
    <t>16.</t>
  </si>
  <si>
    <t>17.</t>
  </si>
  <si>
    <t>18.</t>
  </si>
  <si>
    <t>19.</t>
  </si>
  <si>
    <t>20.</t>
  </si>
  <si>
    <t>21.</t>
  </si>
  <si>
    <t xml:space="preserve">  heti óraszámokkal (ea, tgy., l.)) ; követelményekkel (k.); kreditekkel (kr.)</t>
  </si>
  <si>
    <t>Értékesítés és eladástechnikák</t>
  </si>
  <si>
    <t>Kereskedelmi marketing</t>
  </si>
  <si>
    <t>Reklám és reklámtervezés</t>
  </si>
  <si>
    <t>Marketingkutatás módszertana és gyakorlata</t>
  </si>
  <si>
    <t>Arculattervezés</t>
  </si>
  <si>
    <t>Marketing kommunikáció</t>
  </si>
  <si>
    <t>Előtanulmányi követelmények</t>
  </si>
  <si>
    <t>Fogyasztói magatartás</t>
  </si>
  <si>
    <t>Online marketing</t>
  </si>
  <si>
    <t>é</t>
  </si>
  <si>
    <t>Kereskedelem és marketing felsőoktatási szakképzés</t>
  </si>
  <si>
    <t xml:space="preserve">Közös kompetencia modul </t>
  </si>
  <si>
    <t>Képzési terület és képzési ág szerinti modul</t>
  </si>
  <si>
    <t>C Szakképzési modul</t>
  </si>
  <si>
    <t>C/1 Szakirány szerinti modul</t>
  </si>
  <si>
    <t>5.</t>
  </si>
  <si>
    <t>6.</t>
  </si>
  <si>
    <t>8.</t>
  </si>
  <si>
    <t>10.</t>
  </si>
  <si>
    <t>12.</t>
  </si>
  <si>
    <t>13.</t>
  </si>
  <si>
    <t>14.</t>
  </si>
  <si>
    <t>22.</t>
  </si>
  <si>
    <t>23.</t>
  </si>
  <si>
    <t>24.</t>
  </si>
  <si>
    <t>C/2 Marketingkommunikáció szakirány</t>
  </si>
  <si>
    <t xml:space="preserve">Vállalkozásgazdaságtan </t>
  </si>
  <si>
    <t>Statisztika</t>
  </si>
  <si>
    <t>Mikroökonómia</t>
  </si>
  <si>
    <t>Féléviközi teljesítmény (é)</t>
  </si>
  <si>
    <t>Pénzügyek alapjai</t>
  </si>
  <si>
    <t>7.</t>
  </si>
  <si>
    <t>9.</t>
  </si>
  <si>
    <t>11.</t>
  </si>
  <si>
    <t>Idegen nyelvi alapszintű ismeretek</t>
  </si>
  <si>
    <t>Kommunikációs ismeretek</t>
  </si>
  <si>
    <t>Szakmai és pénügyi információ feldolgozási ismeretek</t>
  </si>
  <si>
    <t>Munkaerő-piaci ismeretek</t>
  </si>
  <si>
    <t>Államigazgatási és jogi ismeretek</t>
  </si>
  <si>
    <t>GGTOM1ETNO</t>
  </si>
  <si>
    <t>GGTUA1ETNO, GGTUN1ETNO</t>
  </si>
  <si>
    <t>RMTSZIETNO</t>
  </si>
  <si>
    <t>GGTKU1ETNO</t>
  </si>
  <si>
    <t>GGTJO1ETNO</t>
  </si>
  <si>
    <t>GSVVG1ETNO</t>
  </si>
  <si>
    <t>GVMST1ETNO</t>
  </si>
  <si>
    <t>GVMMD1ETNO</t>
  </si>
  <si>
    <t>GGTKG1ETNO</t>
  </si>
  <si>
    <t>GGTMA1ETNO</t>
  </si>
  <si>
    <t>GGTER1ETNO</t>
  </si>
  <si>
    <t>GGTTA1ETNO</t>
  </si>
  <si>
    <t>GGTPU1ETNO</t>
  </si>
  <si>
    <t>GGTMK1ETNO</t>
  </si>
  <si>
    <t>GGTKM1ETNO</t>
  </si>
  <si>
    <t>GGTNM1ETNO</t>
  </si>
  <si>
    <t>GGTSL1ETNO</t>
  </si>
  <si>
    <t>GGTGJ1ETNO</t>
  </si>
  <si>
    <t>GGTRR1ETNO</t>
  </si>
  <si>
    <t>GGTFM1ETNO</t>
  </si>
  <si>
    <t>GGTMS1ETNO</t>
  </si>
  <si>
    <t>GGTAT1ETNO</t>
  </si>
  <si>
    <t>GGTSG1ETNO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</si>
</sst>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/>
      <right style="dotted"/>
      <top style="medium"/>
      <bottom style="medium"/>
    </border>
    <border>
      <left style="thick"/>
      <right style="dotted"/>
      <top style="medium"/>
      <bottom style="medium"/>
    </border>
    <border>
      <left/>
      <right style="dotted"/>
      <top/>
      <bottom style="dotted"/>
    </border>
    <border>
      <left/>
      <right style="thick"/>
      <top/>
      <bottom style="dotted"/>
    </border>
    <border>
      <left/>
      <right/>
      <top/>
      <bottom style="dotted"/>
    </border>
    <border>
      <left style="thick"/>
      <right style="dotted"/>
      <top/>
      <bottom style="dotted"/>
    </border>
    <border>
      <left/>
      <right style="dotted"/>
      <top/>
      <bottom/>
    </border>
    <border>
      <left/>
      <right style="thick"/>
      <top/>
      <bottom/>
    </border>
    <border>
      <left style="thick"/>
      <right style="dotted"/>
      <top/>
      <bottom/>
    </border>
    <border>
      <left/>
      <right style="dotted"/>
      <top style="dotted"/>
      <bottom style="dotted"/>
    </border>
    <border>
      <left/>
      <right style="dotted"/>
      <top style="dotted"/>
      <bottom/>
    </border>
    <border>
      <left/>
      <right style="thick"/>
      <top style="dotted"/>
      <bottom/>
    </border>
    <border>
      <left style="thick"/>
      <right style="dotted"/>
      <top style="dotted"/>
      <bottom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 style="thick"/>
      <right style="dotted"/>
      <top style="dotted"/>
      <bottom style="dotted"/>
    </border>
    <border>
      <left/>
      <right/>
      <top/>
      <bottom style="medium"/>
    </border>
    <border>
      <left style="thick"/>
      <right/>
      <top style="medium"/>
      <bottom style="medium"/>
    </border>
    <border>
      <left/>
      <right style="dotted"/>
      <top/>
      <bottom style="thick"/>
    </border>
    <border>
      <left/>
      <right/>
      <top/>
      <bottom style="thick"/>
    </border>
    <border>
      <left style="thick"/>
      <right style="dotted"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thick"/>
      <right style="medium"/>
      <top style="thick">
        <color indexed="8"/>
      </top>
      <bottom style="thick"/>
    </border>
    <border>
      <left style="thick"/>
      <right/>
      <top/>
      <bottom style="medium"/>
    </border>
    <border>
      <left/>
      <right style="dotted"/>
      <top/>
      <bottom style="medium"/>
    </border>
    <border>
      <left style="thick"/>
      <right style="dotted"/>
      <top/>
      <bottom style="medium"/>
    </border>
    <border>
      <left/>
      <right style="thick"/>
      <top/>
      <bottom style="medium"/>
    </border>
    <border>
      <left style="thick"/>
      <right/>
      <top/>
      <bottom style="dotted"/>
    </border>
    <border>
      <left style="thick"/>
      <right style="medium"/>
      <top/>
      <bottom style="dotted"/>
    </border>
    <border>
      <left style="dotted"/>
      <right style="dotted"/>
      <top style="medium"/>
      <bottom style="medium"/>
    </border>
    <border>
      <left/>
      <right style="thick"/>
      <top style="medium"/>
      <bottom style="dotted"/>
    </border>
    <border>
      <left/>
      <right style="dotted"/>
      <top style="medium"/>
      <bottom style="dotted"/>
    </border>
    <border>
      <left/>
      <right/>
      <top style="medium"/>
      <bottom style="dotted"/>
    </border>
    <border>
      <left style="thick"/>
      <right style="dotted"/>
      <top style="medium"/>
      <bottom style="dotted"/>
    </border>
    <border>
      <left style="thick"/>
      <right style="medium"/>
      <top/>
      <bottom style="thick"/>
    </border>
    <border>
      <left/>
      <right style="medium"/>
      <top/>
      <bottom style="dotted"/>
    </border>
    <border>
      <left/>
      <right style="medium"/>
      <top/>
      <bottom style="thick"/>
    </border>
    <border>
      <left style="medium"/>
      <right style="thick"/>
      <top/>
      <bottom style="dotted"/>
    </border>
    <border>
      <left/>
      <right style="thick"/>
      <top style="thick"/>
      <bottom style="medium"/>
    </border>
    <border>
      <left style="medium"/>
      <right style="thick"/>
      <top style="medium"/>
      <bottom style="dotted"/>
    </border>
    <border>
      <left style="medium"/>
      <right style="thick"/>
      <top/>
      <bottom style="thick"/>
    </border>
    <border>
      <left/>
      <right style="thick"/>
      <top style="dotted"/>
      <bottom style="thick"/>
    </border>
    <border>
      <left style="medium"/>
      <right/>
      <top style="thick"/>
      <bottom style="medium"/>
    </border>
    <border>
      <left style="medium"/>
      <right/>
      <top/>
      <bottom style="thick"/>
    </border>
    <border>
      <left style="dotted"/>
      <right style="thick"/>
      <top style="medium"/>
      <bottom style="medium"/>
    </border>
    <border>
      <left style="dotted"/>
      <right style="dotted"/>
      <top style="thick">
        <color indexed="8"/>
      </top>
      <bottom style="thick"/>
    </border>
    <border>
      <left style="dotted"/>
      <right/>
      <top style="thick">
        <color indexed="8"/>
      </top>
      <bottom style="thick"/>
    </border>
    <border>
      <left/>
      <right style="dotted"/>
      <top style="thick">
        <color indexed="8"/>
      </top>
      <bottom style="thick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/>
      <top style="thick">
        <color indexed="8"/>
      </top>
      <bottom style="thick"/>
    </border>
    <border>
      <left style="thick"/>
      <right style="dotted"/>
      <top style="dotted"/>
      <bottom style="thick"/>
    </border>
    <border>
      <left/>
      <right style="dotted"/>
      <top style="dotted"/>
      <bottom style="thick"/>
    </border>
    <border>
      <left/>
      <right/>
      <top style="dotted"/>
      <bottom style="thick"/>
    </border>
    <border>
      <left/>
      <right style="medium"/>
      <top style="dotted"/>
      <bottom style="thick"/>
    </border>
    <border>
      <left style="thick"/>
      <right style="medium"/>
      <top style="medium"/>
      <bottom style="dotted"/>
    </border>
    <border>
      <left style="thick"/>
      <right style="medium"/>
      <top style="medium"/>
      <bottom style="dashed"/>
    </border>
    <border>
      <left/>
      <right style="medium"/>
      <top style="medium"/>
      <bottom style="medium"/>
    </border>
    <border>
      <left style="medium"/>
      <right style="thick"/>
      <top style="medium"/>
      <bottom style="dashed"/>
    </border>
    <border>
      <left style="medium"/>
      <right style="thick"/>
      <top/>
      <bottom style="medium"/>
    </border>
    <border>
      <left style="medium"/>
      <right style="dotted"/>
      <top style="medium"/>
      <bottom style="medium"/>
    </border>
    <border>
      <left style="thick"/>
      <right style="medium"/>
      <top/>
      <bottom/>
    </border>
    <border>
      <left/>
      <right style="medium"/>
      <top style="thick"/>
      <bottom style="thick"/>
    </border>
    <border>
      <left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dotted"/>
      <top style="dotted"/>
      <bottom style="medium"/>
    </border>
    <border>
      <left/>
      <right style="dotted"/>
      <top style="dotted"/>
      <bottom style="medium"/>
    </border>
    <border>
      <left/>
      <right style="thick"/>
      <top style="dotted"/>
      <bottom style="medium"/>
    </border>
    <border>
      <left style="dotted"/>
      <right style="medium"/>
      <top style="dotted"/>
      <bottom style="thick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thick"/>
      <top style="medium"/>
      <bottom style="dotted"/>
    </border>
    <border>
      <left style="dotted"/>
      <right style="thick"/>
      <top/>
      <bottom style="dotted"/>
    </border>
    <border>
      <left style="dotted"/>
      <right style="thick"/>
      <top style="dotted"/>
      <bottom style="medium"/>
    </border>
    <border>
      <left>
        <color indexed="63"/>
      </left>
      <right style="medium"/>
      <top style="dotted"/>
      <bottom/>
    </border>
    <border>
      <left style="dotted"/>
      <right style="thick"/>
      <top style="dotted"/>
      <bottom style="dotted"/>
    </border>
    <border>
      <left style="dotted"/>
      <right style="thick"/>
      <top/>
      <bottom style="medium"/>
    </border>
    <border>
      <left style="dotted"/>
      <right style="thick"/>
      <top>
        <color indexed="63"/>
      </top>
      <bottom>
        <color indexed="63"/>
      </bottom>
    </border>
    <border>
      <left style="dotted"/>
      <right style="thick"/>
      <top/>
      <bottom style="thick"/>
    </border>
    <border>
      <left style="dotted"/>
      <right style="thick"/>
      <top style="thick"/>
      <bottom style="dotted"/>
    </border>
    <border>
      <left style="dotted"/>
      <right style="thick"/>
      <top style="dotted"/>
      <bottom style="thick"/>
    </border>
    <border>
      <left style="dotted"/>
      <right>
        <color indexed="63"/>
      </right>
      <top/>
      <bottom style="dotted"/>
    </border>
    <border>
      <left style="thick"/>
      <right style="dotted"/>
      <top style="thick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ck"/>
      <bottom style="dashed"/>
    </border>
    <border>
      <left style="medium"/>
      <right style="medium"/>
      <top style="dashed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dashed"/>
      <bottom style="dashed"/>
    </border>
    <border>
      <left style="medium"/>
      <right style="thick"/>
      <top/>
      <bottom style="dashed"/>
    </border>
    <border>
      <left style="medium"/>
      <right style="thick"/>
      <top style="dashed"/>
      <bottom/>
    </border>
    <border>
      <left style="medium"/>
      <right style="medium"/>
      <top/>
      <bottom/>
    </border>
    <border>
      <left style="medium"/>
      <right/>
      <top/>
      <bottom style="dotted"/>
    </border>
    <border>
      <left/>
      <right style="medium"/>
      <top/>
      <bottom style="medium"/>
    </border>
    <border>
      <left style="thick"/>
      <right style="medium"/>
      <top style="dashed"/>
      <bottom style="dashed"/>
    </border>
    <border>
      <left style="thick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>
        <color indexed="8"/>
      </bottom>
    </border>
    <border>
      <left style="medium"/>
      <right style="medium"/>
      <top style="thick"/>
      <bottom/>
    </border>
    <border>
      <left style="medium"/>
      <right style="medium"/>
      <top/>
      <bottom style="thick">
        <color indexed="8"/>
      </bottom>
    </border>
    <border>
      <left style="thick"/>
      <right/>
      <top style="thick"/>
      <bottom style="medium"/>
    </border>
    <border>
      <left/>
      <right style="thick">
        <color indexed="8"/>
      </right>
      <top style="thick"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thick">
        <color indexed="8"/>
      </bottom>
    </border>
    <border>
      <left style="medium"/>
      <right/>
      <top style="thick">
        <color indexed="8"/>
      </top>
      <bottom style="thick"/>
    </border>
    <border>
      <left/>
      <right style="thick"/>
      <top style="thick">
        <color indexed="8"/>
      </top>
      <bottom style="thick"/>
    </border>
    <border>
      <left style="medium"/>
      <right/>
      <top style="medium"/>
      <bottom/>
    </border>
    <border>
      <left/>
      <right style="thick"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>
        <color indexed="8"/>
      </left>
      <right/>
      <top style="thick"/>
      <bottom style="medium"/>
    </border>
    <border>
      <left/>
      <right/>
      <top style="thick"/>
      <bottom style="medium"/>
    </border>
    <border>
      <left style="thick"/>
      <right style="medium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33" borderId="35" xfId="0" applyFont="1" applyFill="1" applyBorder="1" applyAlignment="1">
      <alignment/>
    </xf>
    <xf numFmtId="0" fontId="8" fillId="33" borderId="36" xfId="0" applyFont="1" applyFill="1" applyBorder="1" applyAlignment="1">
      <alignment horizontal="right"/>
    </xf>
    <xf numFmtId="0" fontId="5" fillId="0" borderId="37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4" fillId="0" borderId="45" xfId="0" applyFont="1" applyBorder="1" applyAlignment="1">
      <alignment/>
    </xf>
    <xf numFmtId="0" fontId="6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8" fillId="0" borderId="31" xfId="0" applyFont="1" applyBorder="1" applyAlignment="1">
      <alignment horizontal="right"/>
    </xf>
    <xf numFmtId="0" fontId="6" fillId="0" borderId="42" xfId="0" applyFont="1" applyBorder="1" applyAlignment="1">
      <alignment/>
    </xf>
    <xf numFmtId="0" fontId="6" fillId="33" borderId="49" xfId="0" applyFont="1" applyFill="1" applyBorder="1" applyAlignment="1">
      <alignment horizontal="center"/>
    </xf>
    <xf numFmtId="0" fontId="6" fillId="0" borderId="35" xfId="0" applyFont="1" applyBorder="1" applyAlignment="1">
      <alignment/>
    </xf>
    <xf numFmtId="0" fontId="5" fillId="33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1" xfId="0" applyFont="1" applyFill="1" applyBorder="1" applyAlignment="1">
      <alignment wrapText="1"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8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8" fillId="0" borderId="56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right"/>
    </xf>
    <xf numFmtId="0" fontId="8" fillId="33" borderId="59" xfId="0" applyFont="1" applyFill="1" applyBorder="1" applyAlignment="1">
      <alignment horizontal="right"/>
    </xf>
    <xf numFmtId="0" fontId="8" fillId="33" borderId="60" xfId="0" applyFont="1" applyFill="1" applyBorder="1" applyAlignment="1">
      <alignment horizontal="right"/>
    </xf>
    <xf numFmtId="0" fontId="8" fillId="33" borderId="61" xfId="0" applyFont="1" applyFill="1" applyBorder="1" applyAlignment="1">
      <alignment horizontal="right"/>
    </xf>
    <xf numFmtId="0" fontId="8" fillId="33" borderId="62" xfId="0" applyFont="1" applyFill="1" applyBorder="1" applyAlignment="1">
      <alignment horizontal="right"/>
    </xf>
    <xf numFmtId="0" fontId="8" fillId="33" borderId="63" xfId="0" applyFont="1" applyFill="1" applyBorder="1" applyAlignment="1">
      <alignment horizontal="right"/>
    </xf>
    <xf numFmtId="0" fontId="8" fillId="33" borderId="64" xfId="0" applyFont="1" applyFill="1" applyBorder="1" applyAlignment="1">
      <alignment horizontal="right"/>
    </xf>
    <xf numFmtId="0" fontId="8" fillId="33" borderId="65" xfId="0" applyFont="1" applyFill="1" applyBorder="1" applyAlignment="1">
      <alignment horizontal="right"/>
    </xf>
    <xf numFmtId="0" fontId="4" fillId="33" borderId="58" xfId="0" applyFont="1" applyFill="1" applyBorder="1" applyAlignment="1">
      <alignment horizontal="center"/>
    </xf>
    <xf numFmtId="0" fontId="6" fillId="0" borderId="66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6" fillId="0" borderId="67" xfId="0" applyFont="1" applyFill="1" applyBorder="1" applyAlignment="1">
      <alignment horizontal="right"/>
    </xf>
    <xf numFmtId="0" fontId="4" fillId="0" borderId="68" xfId="0" applyFont="1" applyFill="1" applyBorder="1" applyAlignment="1">
      <alignment horizontal="right"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33" borderId="6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33" borderId="70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5" fillId="33" borderId="72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5" fillId="33" borderId="75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77" xfId="0" applyFont="1" applyFill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7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39" xfId="0" applyFont="1" applyFill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0" borderId="83" xfId="0" applyFont="1" applyBorder="1" applyAlignment="1">
      <alignment horizontal="right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4" fillId="0" borderId="86" xfId="0" applyFont="1" applyBorder="1" applyAlignment="1">
      <alignment horizontal="right"/>
    </xf>
    <xf numFmtId="0" fontId="4" fillId="0" borderId="87" xfId="0" applyFont="1" applyBorder="1" applyAlignment="1">
      <alignment horizontal="right"/>
    </xf>
    <xf numFmtId="0" fontId="4" fillId="0" borderId="8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85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89" xfId="0" applyFont="1" applyFill="1" applyBorder="1" applyAlignment="1">
      <alignment horizontal="center" wrapText="1"/>
    </xf>
    <xf numFmtId="0" fontId="5" fillId="0" borderId="77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8" fillId="0" borderId="93" xfId="0" applyFont="1" applyBorder="1" applyAlignment="1">
      <alignment horizontal="right"/>
    </xf>
    <xf numFmtId="0" fontId="4" fillId="0" borderId="94" xfId="0" applyFont="1" applyBorder="1" applyAlignment="1">
      <alignment horizontal="right"/>
    </xf>
    <xf numFmtId="0" fontId="6" fillId="0" borderId="95" xfId="0" applyFont="1" applyFill="1" applyBorder="1" applyAlignment="1">
      <alignment horizontal="right"/>
    </xf>
    <xf numFmtId="0" fontId="8" fillId="0" borderId="93" xfId="0" applyFont="1" applyFill="1" applyBorder="1" applyAlignment="1">
      <alignment/>
    </xf>
    <xf numFmtId="0" fontId="4" fillId="0" borderId="96" xfId="0" applyFont="1" applyBorder="1" applyAlignment="1">
      <alignment horizontal="right"/>
    </xf>
    <xf numFmtId="0" fontId="6" fillId="0" borderId="97" xfId="0" applyFont="1" applyBorder="1" applyAlignment="1">
      <alignment/>
    </xf>
    <xf numFmtId="0" fontId="8" fillId="0" borderId="95" xfId="0" applyFont="1" applyBorder="1" applyAlignment="1">
      <alignment horizontal="right"/>
    </xf>
    <xf numFmtId="0" fontId="6" fillId="0" borderId="98" xfId="0" applyFont="1" applyBorder="1" applyAlignment="1">
      <alignment/>
    </xf>
    <xf numFmtId="0" fontId="6" fillId="0" borderId="99" xfId="0" applyFont="1" applyBorder="1" applyAlignment="1">
      <alignment/>
    </xf>
    <xf numFmtId="0" fontId="6" fillId="0" borderId="100" xfId="0" applyFont="1" applyFill="1" applyBorder="1" applyAlignment="1">
      <alignment/>
    </xf>
    <xf numFmtId="0" fontId="5" fillId="0" borderId="42" xfId="0" applyFont="1" applyBorder="1" applyAlignment="1">
      <alignment horizontal="left"/>
    </xf>
    <xf numFmtId="0" fontId="5" fillId="0" borderId="5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33" borderId="101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103" xfId="0" applyFont="1" applyFill="1" applyBorder="1" applyAlignment="1">
      <alignment/>
    </xf>
    <xf numFmtId="0" fontId="0" fillId="0" borderId="104" xfId="0" applyFont="1" applyBorder="1" applyAlignment="1">
      <alignment/>
    </xf>
    <xf numFmtId="0" fontId="6" fillId="34" borderId="105" xfId="0" applyFont="1" applyFill="1" applyBorder="1" applyAlignment="1">
      <alignment horizontal="left"/>
    </xf>
    <xf numFmtId="0" fontId="6" fillId="34" borderId="105" xfId="0" applyFont="1" applyFill="1" applyBorder="1" applyAlignment="1">
      <alignment/>
    </xf>
    <xf numFmtId="0" fontId="6" fillId="34" borderId="106" xfId="0" applyFont="1" applyFill="1" applyBorder="1" applyAlignment="1">
      <alignment/>
    </xf>
    <xf numFmtId="0" fontId="6" fillId="34" borderId="107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0" fontId="6" fillId="0" borderId="10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6" fillId="0" borderId="105" xfId="0" applyFont="1" applyFill="1" applyBorder="1" applyAlignment="1">
      <alignment horizontal="left"/>
    </xf>
    <xf numFmtId="0" fontId="6" fillId="0" borderId="105" xfId="0" applyFont="1" applyFill="1" applyBorder="1" applyAlignment="1">
      <alignment/>
    </xf>
    <xf numFmtId="0" fontId="6" fillId="0" borderId="106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10" xfId="0" applyFont="1" applyFill="1" applyBorder="1" applyAlignment="1">
      <alignment horizontal="center"/>
    </xf>
    <xf numFmtId="0" fontId="4" fillId="35" borderId="71" xfId="0" applyFont="1" applyFill="1" applyBorder="1" applyAlignment="1">
      <alignment horizontal="center"/>
    </xf>
    <xf numFmtId="0" fontId="4" fillId="35" borderId="111" xfId="0" applyFont="1" applyFill="1" applyBorder="1" applyAlignment="1">
      <alignment horizontal="center"/>
    </xf>
    <xf numFmtId="0" fontId="5" fillId="35" borderId="7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5" fillId="35" borderId="112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5" fillId="35" borderId="113" xfId="0" applyFont="1" applyFill="1" applyBorder="1" applyAlignment="1">
      <alignment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8" fillId="35" borderId="114" xfId="0" applyFont="1" applyFill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6" fillId="0" borderId="117" xfId="0" applyFont="1" applyFill="1" applyBorder="1" applyAlignment="1">
      <alignment horizontal="center"/>
    </xf>
    <xf numFmtId="0" fontId="6" fillId="0" borderId="108" xfId="0" applyFont="1" applyFill="1" applyBorder="1" applyAlignment="1">
      <alignment horizontal="center"/>
    </xf>
    <xf numFmtId="0" fontId="6" fillId="0" borderId="118" xfId="0" applyFont="1" applyFill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0" fontId="5" fillId="33" borderId="114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5" borderId="114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5" fillId="33" borderId="123" xfId="0" applyFont="1" applyFill="1" applyBorder="1" applyAlignment="1">
      <alignment horizontal="left"/>
    </xf>
    <xf numFmtId="0" fontId="5" fillId="33" borderId="124" xfId="0" applyFont="1" applyFill="1" applyBorder="1" applyAlignment="1">
      <alignment horizontal="left"/>
    </xf>
    <xf numFmtId="0" fontId="5" fillId="35" borderId="125" xfId="0" applyFont="1" applyFill="1" applyBorder="1" applyAlignment="1">
      <alignment horizontal="left"/>
    </xf>
    <xf numFmtId="0" fontId="5" fillId="35" borderId="126" xfId="0" applyFont="1" applyFill="1" applyBorder="1" applyAlignment="1">
      <alignment horizontal="left"/>
    </xf>
    <xf numFmtId="0" fontId="4" fillId="0" borderId="1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8" fillId="34" borderId="114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27" xfId="0" applyFont="1" applyFill="1" applyBorder="1" applyAlignment="1">
      <alignment horizontal="center"/>
    </xf>
    <xf numFmtId="0" fontId="6" fillId="0" borderId="128" xfId="0" applyFont="1" applyFill="1" applyBorder="1" applyAlignment="1">
      <alignment horizontal="center"/>
    </xf>
    <xf numFmtId="0" fontId="6" fillId="0" borderId="1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9" xfId="0" applyFont="1" applyBorder="1" applyAlignment="1">
      <alignment horizontal="center"/>
    </xf>
    <xf numFmtId="0" fontId="4" fillId="0" borderId="130" xfId="0" applyFont="1" applyBorder="1" applyAlignment="1">
      <alignment horizontal="center"/>
    </xf>
    <xf numFmtId="0" fontId="5" fillId="0" borderId="11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0" borderId="131" xfId="0" applyFont="1" applyBorder="1" applyAlignment="1">
      <alignment horizontal="center"/>
    </xf>
    <xf numFmtId="0" fontId="6" fillId="0" borderId="76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B40" sqref="AB40"/>
    </sheetView>
  </sheetViews>
  <sheetFormatPr defaultColWidth="9.140625" defaultRowHeight="12.75"/>
  <cols>
    <col min="1" max="1" width="7.28125" style="0" customWidth="1"/>
    <col min="2" max="2" width="12.7109375" style="25" customWidth="1"/>
    <col min="3" max="3" width="32.7109375" style="87" customWidth="1"/>
    <col min="4" max="4" width="8.00390625" style="0" bestFit="1" customWidth="1"/>
    <col min="5" max="5" width="5.421875" style="0" bestFit="1" customWidth="1"/>
    <col min="6" max="6" width="3.421875" style="0" bestFit="1" customWidth="1"/>
    <col min="7" max="7" width="3.7109375" style="0" bestFit="1" customWidth="1"/>
    <col min="8" max="8" width="3.28125" style="0" customWidth="1"/>
    <col min="9" max="9" width="2.8515625" style="0" customWidth="1"/>
    <col min="10" max="10" width="3.7109375" style="25" bestFit="1" customWidth="1"/>
    <col min="11" max="11" width="3.421875" style="0" bestFit="1" customWidth="1"/>
    <col min="12" max="12" width="3.7109375" style="0" bestFit="1" customWidth="1"/>
    <col min="13" max="14" width="2.8515625" style="0" bestFit="1" customWidth="1"/>
    <col min="15" max="15" width="3.7109375" style="0" bestFit="1" customWidth="1"/>
    <col min="16" max="16" width="3.28125" style="0" customWidth="1"/>
    <col min="17" max="17" width="3.7109375" style="0" bestFit="1" customWidth="1"/>
    <col min="18" max="19" width="2.8515625" style="0" bestFit="1" customWidth="1"/>
    <col min="20" max="21" width="3.421875" style="0" bestFit="1" customWidth="1"/>
    <col min="22" max="22" width="3.7109375" style="0" bestFit="1" customWidth="1"/>
    <col min="23" max="24" width="2.8515625" style="0" bestFit="1" customWidth="1"/>
    <col min="25" max="25" width="3.421875" style="0" bestFit="1" customWidth="1"/>
    <col min="26" max="26" width="27.7109375" style="1" customWidth="1"/>
  </cols>
  <sheetData>
    <row r="1" spans="1:26" ht="18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</row>
    <row r="2" spans="1:26" ht="15">
      <c r="A2" s="251" t="s">
        <v>52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</row>
    <row r="3" spans="1:26" ht="15" customHeight="1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spans="1:26" ht="13.5" thickBot="1">
      <c r="A4" s="246" t="s">
        <v>41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</row>
    <row r="5" spans="1:26" ht="14.25" thickBot="1" thickTop="1">
      <c r="A5" s="257"/>
      <c r="B5" s="226" t="s">
        <v>2</v>
      </c>
      <c r="C5" s="248" t="s">
        <v>3</v>
      </c>
      <c r="D5" s="229" t="s">
        <v>4</v>
      </c>
      <c r="E5" s="230"/>
      <c r="F5" s="252" t="s">
        <v>5</v>
      </c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4" t="s">
        <v>48</v>
      </c>
    </row>
    <row r="6" spans="1:26" ht="13.5" thickBot="1">
      <c r="A6" s="258"/>
      <c r="B6" s="227"/>
      <c r="C6" s="249"/>
      <c r="D6" s="224" t="s">
        <v>6</v>
      </c>
      <c r="E6" s="231" t="s">
        <v>7</v>
      </c>
      <c r="F6" s="41"/>
      <c r="G6" s="41"/>
      <c r="H6" s="42" t="s">
        <v>8</v>
      </c>
      <c r="I6" s="43"/>
      <c r="J6" s="88"/>
      <c r="K6" s="45"/>
      <c r="L6" s="46"/>
      <c r="M6" s="4" t="s">
        <v>9</v>
      </c>
      <c r="N6" s="47"/>
      <c r="O6" s="5"/>
      <c r="P6" s="41"/>
      <c r="Q6" s="41"/>
      <c r="R6" s="42" t="s">
        <v>10</v>
      </c>
      <c r="S6" s="43"/>
      <c r="T6" s="44"/>
      <c r="U6" s="45"/>
      <c r="V6" s="46"/>
      <c r="W6" s="4" t="s">
        <v>11</v>
      </c>
      <c r="X6" s="47"/>
      <c r="Y6" s="158"/>
      <c r="Z6" s="255"/>
    </row>
    <row r="7" spans="1:26" ht="13.5" thickBot="1">
      <c r="A7" s="225"/>
      <c r="B7" s="228"/>
      <c r="C7" s="250"/>
      <c r="D7" s="225"/>
      <c r="E7" s="232"/>
      <c r="F7" s="48" t="s">
        <v>12</v>
      </c>
      <c r="G7" s="48" t="s">
        <v>13</v>
      </c>
      <c r="H7" s="49" t="s">
        <v>14</v>
      </c>
      <c r="I7" s="49" t="s">
        <v>15</v>
      </c>
      <c r="J7" s="89" t="s">
        <v>16</v>
      </c>
      <c r="K7" s="51" t="s">
        <v>12</v>
      </c>
      <c r="L7" s="48" t="s">
        <v>13</v>
      </c>
      <c r="M7" s="49" t="s">
        <v>14</v>
      </c>
      <c r="N7" s="49" t="s">
        <v>15</v>
      </c>
      <c r="O7" s="52" t="s">
        <v>16</v>
      </c>
      <c r="P7" s="48" t="s">
        <v>12</v>
      </c>
      <c r="Q7" s="48" t="s">
        <v>13</v>
      </c>
      <c r="R7" s="49" t="s">
        <v>14</v>
      </c>
      <c r="S7" s="49" t="s">
        <v>15</v>
      </c>
      <c r="T7" s="50" t="s">
        <v>16</v>
      </c>
      <c r="U7" s="51" t="s">
        <v>12</v>
      </c>
      <c r="V7" s="48" t="s">
        <v>13</v>
      </c>
      <c r="W7" s="49" t="s">
        <v>14</v>
      </c>
      <c r="X7" s="49" t="s">
        <v>15</v>
      </c>
      <c r="Y7" s="50" t="s">
        <v>16</v>
      </c>
      <c r="Z7" s="256"/>
    </row>
    <row r="8" spans="1:26" ht="14.25" thickBot="1" thickTop="1">
      <c r="A8" s="53" t="s">
        <v>17</v>
      </c>
      <c r="B8" s="237" t="s">
        <v>53</v>
      </c>
      <c r="C8" s="238"/>
      <c r="D8" s="54">
        <f>D9</f>
        <v>8</v>
      </c>
      <c r="E8" s="113">
        <f>E9</f>
        <v>12</v>
      </c>
      <c r="F8" s="110">
        <f>F9</f>
        <v>2</v>
      </c>
      <c r="G8" s="107">
        <f>G9</f>
        <v>6</v>
      </c>
      <c r="H8" s="107">
        <f>H9</f>
        <v>0</v>
      </c>
      <c r="I8" s="107"/>
      <c r="J8" s="108">
        <f>J9</f>
        <v>12</v>
      </c>
      <c r="K8" s="110">
        <f>K9</f>
        <v>0</v>
      </c>
      <c r="L8" s="111">
        <f>L9</f>
        <v>0</v>
      </c>
      <c r="M8" s="111">
        <f>M9</f>
        <v>0</v>
      </c>
      <c r="N8" s="111"/>
      <c r="O8" s="112">
        <f>O9</f>
        <v>0</v>
      </c>
      <c r="P8" s="109">
        <f>P9</f>
        <v>0</v>
      </c>
      <c r="Q8" s="107">
        <f>Q9</f>
        <v>0</v>
      </c>
      <c r="R8" s="107">
        <f>R9</f>
        <v>0</v>
      </c>
      <c r="S8" s="107"/>
      <c r="T8" s="108">
        <f>T9</f>
        <v>0</v>
      </c>
      <c r="U8" s="110">
        <f>U9</f>
        <v>0</v>
      </c>
      <c r="V8" s="111">
        <f>V9</f>
        <v>0</v>
      </c>
      <c r="W8" s="111">
        <f>W9</f>
        <v>0</v>
      </c>
      <c r="X8" s="111"/>
      <c r="Y8" s="112">
        <f>Y9</f>
        <v>0</v>
      </c>
      <c r="Z8" s="140"/>
    </row>
    <row r="9" spans="1:26" ht="14.25" thickBot="1" thickTop="1">
      <c r="A9" s="55"/>
      <c r="B9" s="101"/>
      <c r="C9" s="82"/>
      <c r="D9" s="210">
        <f>SUM(D10:D13)</f>
        <v>8</v>
      </c>
      <c r="E9" s="135">
        <f>SUM(E10:E13)</f>
        <v>12</v>
      </c>
      <c r="F9" s="56">
        <f>SUM(F10:F13)</f>
        <v>2</v>
      </c>
      <c r="G9" s="56">
        <f>SUM(G10:G13)</f>
        <v>6</v>
      </c>
      <c r="H9" s="56">
        <f>SUM(H10:H13)</f>
        <v>0</v>
      </c>
      <c r="I9" s="56"/>
      <c r="J9" s="90">
        <f>SUM(J10:J13)</f>
        <v>12</v>
      </c>
      <c r="K9" s="57">
        <f>SUM(K10:K13)</f>
        <v>0</v>
      </c>
      <c r="L9" s="56">
        <f>SUM(L10:L13)</f>
        <v>0</v>
      </c>
      <c r="M9" s="56">
        <f>SUM(M10:M13)</f>
        <v>0</v>
      </c>
      <c r="N9" s="56"/>
      <c r="O9" s="58">
        <f>SUM(O10:O13)</f>
        <v>0</v>
      </c>
      <c r="P9" s="42">
        <f>SUM(P10:P13)</f>
        <v>0</v>
      </c>
      <c r="Q9" s="42">
        <f>SUM(Q10:Q13)</f>
        <v>0</v>
      </c>
      <c r="R9" s="42">
        <f>SUM(R10:R13)</f>
        <v>0</v>
      </c>
      <c r="S9" s="42"/>
      <c r="T9" s="42">
        <f>SUM(T10:T13)</f>
        <v>0</v>
      </c>
      <c r="U9" s="57">
        <f>SUM(U10:U13)</f>
        <v>0</v>
      </c>
      <c r="V9" s="56">
        <f>SUM(V10:V13)</f>
        <v>0</v>
      </c>
      <c r="W9" s="56">
        <f>SUM(W10:W13)</f>
        <v>0</v>
      </c>
      <c r="X9" s="56"/>
      <c r="Y9" s="58">
        <f>SUM(Y10:Y13)</f>
        <v>0</v>
      </c>
      <c r="Z9" s="141"/>
    </row>
    <row r="10" spans="1:26" ht="12.75">
      <c r="A10" s="59" t="s">
        <v>8</v>
      </c>
      <c r="B10" s="202" t="s">
        <v>81</v>
      </c>
      <c r="C10" s="81" t="s">
        <v>79</v>
      </c>
      <c r="D10" s="211">
        <f>F10+G10+H10+K10+L10+M10+P10+Q10+R10+U10+V10+W10</f>
        <v>2</v>
      </c>
      <c r="E10" s="201">
        <f>J10+O10+T10+Y10</f>
        <v>3</v>
      </c>
      <c r="F10" s="9">
        <v>2</v>
      </c>
      <c r="G10" s="9">
        <v>0</v>
      </c>
      <c r="H10" s="9">
        <v>0</v>
      </c>
      <c r="I10" s="9" t="s">
        <v>18</v>
      </c>
      <c r="J10" s="40">
        <v>3</v>
      </c>
      <c r="K10" s="9"/>
      <c r="L10" s="9"/>
      <c r="M10" s="9"/>
      <c r="N10" s="9"/>
      <c r="O10" s="11"/>
      <c r="P10" s="12"/>
      <c r="Q10" s="9"/>
      <c r="R10" s="9"/>
      <c r="S10" s="9"/>
      <c r="T10" s="10"/>
      <c r="U10" s="13"/>
      <c r="V10" s="13"/>
      <c r="W10" s="13"/>
      <c r="X10" s="13"/>
      <c r="Y10" s="155"/>
      <c r="Z10" s="152"/>
    </row>
    <row r="11" spans="1:26" ht="12.75">
      <c r="A11" s="59" t="s">
        <v>9</v>
      </c>
      <c r="B11" s="202" t="s">
        <v>82</v>
      </c>
      <c r="C11" s="81" t="s">
        <v>76</v>
      </c>
      <c r="D11" s="211">
        <f>F11+G11+H11+K11+L11+M11+P11+Q11+R11+U11+V11+W11</f>
        <v>2</v>
      </c>
      <c r="E11" s="201">
        <v>4</v>
      </c>
      <c r="F11" s="9">
        <v>0</v>
      </c>
      <c r="G11" s="9">
        <v>2</v>
      </c>
      <c r="H11" s="9">
        <v>0</v>
      </c>
      <c r="I11" s="9" t="s">
        <v>51</v>
      </c>
      <c r="J11" s="40">
        <v>4</v>
      </c>
      <c r="K11" s="9"/>
      <c r="L11" s="9"/>
      <c r="M11" s="9"/>
      <c r="N11" s="9"/>
      <c r="O11" s="11"/>
      <c r="P11" s="12"/>
      <c r="Q11" s="9"/>
      <c r="R11" s="9"/>
      <c r="S11" s="9"/>
      <c r="T11" s="10"/>
      <c r="U11" s="13"/>
      <c r="V11" s="13"/>
      <c r="W11" s="13"/>
      <c r="X11" s="13"/>
      <c r="Y11" s="156"/>
      <c r="Z11" s="153"/>
    </row>
    <row r="12" spans="1:26" ht="12.75">
      <c r="A12" s="59" t="s">
        <v>10</v>
      </c>
      <c r="B12" s="202" t="s">
        <v>83</v>
      </c>
      <c r="C12" s="81" t="s">
        <v>78</v>
      </c>
      <c r="D12" s="211">
        <f>F12+G12+H12+K12+L12+M12+P12+Q12+R12+U12+V12+W12</f>
        <v>2</v>
      </c>
      <c r="E12" s="201">
        <v>2</v>
      </c>
      <c r="F12" s="9">
        <v>0</v>
      </c>
      <c r="G12" s="9">
        <v>2</v>
      </c>
      <c r="H12" s="9">
        <v>0</v>
      </c>
      <c r="I12" s="9" t="s">
        <v>51</v>
      </c>
      <c r="J12" s="40">
        <v>2</v>
      </c>
      <c r="K12" s="9"/>
      <c r="L12" s="9"/>
      <c r="M12" s="9"/>
      <c r="N12" s="9"/>
      <c r="O12" s="11"/>
      <c r="P12" s="12"/>
      <c r="Q12" s="9"/>
      <c r="R12" s="9"/>
      <c r="S12" s="9"/>
      <c r="T12" s="10"/>
      <c r="U12" s="13"/>
      <c r="V12" s="13"/>
      <c r="W12" s="13"/>
      <c r="X12" s="13"/>
      <c r="Y12" s="156"/>
      <c r="Z12" s="153"/>
    </row>
    <row r="13" spans="1:26" ht="13.5" thickBot="1">
      <c r="A13" s="59" t="s">
        <v>11</v>
      </c>
      <c r="B13" s="202" t="s">
        <v>84</v>
      </c>
      <c r="C13" s="81" t="s">
        <v>77</v>
      </c>
      <c r="D13" s="211">
        <f>F13+G13+H13+K13+L13+M13+P13+Q13+R13+U13+V13+W13</f>
        <v>2</v>
      </c>
      <c r="E13" s="201">
        <f>J13+O13+T13+Y13</f>
        <v>3</v>
      </c>
      <c r="F13" s="28">
        <v>0</v>
      </c>
      <c r="G13" s="20">
        <v>2</v>
      </c>
      <c r="H13" s="20">
        <v>0</v>
      </c>
      <c r="I13" s="20" t="s">
        <v>51</v>
      </c>
      <c r="J13" s="91">
        <v>3</v>
      </c>
      <c r="K13" s="20"/>
      <c r="L13" s="20"/>
      <c r="M13" s="20"/>
      <c r="N13" s="20"/>
      <c r="O13" s="27"/>
      <c r="P13" s="28"/>
      <c r="Q13" s="20"/>
      <c r="R13" s="20"/>
      <c r="S13" s="20"/>
      <c r="T13" s="26"/>
      <c r="U13" s="21"/>
      <c r="V13" s="21"/>
      <c r="W13" s="21"/>
      <c r="X13" s="21"/>
      <c r="Y13" s="157"/>
      <c r="Z13" s="154"/>
    </row>
    <row r="14" spans="1:26" ht="13.5" thickBot="1">
      <c r="A14" s="3" t="s">
        <v>19</v>
      </c>
      <c r="B14" s="239" t="s">
        <v>54</v>
      </c>
      <c r="C14" s="240"/>
      <c r="D14" s="208">
        <f>D15</f>
        <v>17</v>
      </c>
      <c r="E14" s="223">
        <f>E15</f>
        <v>21</v>
      </c>
      <c r="F14" s="7">
        <f>F15</f>
        <v>6</v>
      </c>
      <c r="G14" s="8">
        <f>G15</f>
        <v>3</v>
      </c>
      <c r="H14" s="8">
        <f>H15</f>
        <v>0</v>
      </c>
      <c r="I14" s="8"/>
      <c r="J14" s="30">
        <f>J15</f>
        <v>12</v>
      </c>
      <c r="K14" s="8">
        <f>K15</f>
        <v>4</v>
      </c>
      <c r="L14" s="8">
        <f>L15</f>
        <v>4</v>
      </c>
      <c r="M14" s="8">
        <f>M15</f>
        <v>0</v>
      </c>
      <c r="N14" s="8"/>
      <c r="O14" s="31">
        <f>O15</f>
        <v>9</v>
      </c>
      <c r="P14" s="7">
        <f>P15</f>
        <v>0</v>
      </c>
      <c r="Q14" s="8">
        <f>Q15</f>
        <v>0</v>
      </c>
      <c r="R14" s="8">
        <f>R15</f>
        <v>0</v>
      </c>
      <c r="S14" s="8"/>
      <c r="T14" s="30">
        <f>T15</f>
        <v>0</v>
      </c>
      <c r="U14" s="8">
        <f>U15</f>
        <v>0</v>
      </c>
      <c r="V14" s="8">
        <f>V15</f>
        <v>0</v>
      </c>
      <c r="W14" s="8">
        <f>W15</f>
        <v>0</v>
      </c>
      <c r="X14" s="8"/>
      <c r="Y14" s="168">
        <f>Y15</f>
        <v>0</v>
      </c>
      <c r="Z14" s="127"/>
    </row>
    <row r="15" spans="1:26" ht="13.5" thickBot="1">
      <c r="A15" s="60"/>
      <c r="B15" s="195"/>
      <c r="C15" s="196"/>
      <c r="D15" s="212">
        <f>SUM(D16:D20)</f>
        <v>17</v>
      </c>
      <c r="E15" s="203">
        <f>SUM(E16:E20)</f>
        <v>21</v>
      </c>
      <c r="F15" s="57">
        <f>SUM(F16:F20)</f>
        <v>6</v>
      </c>
      <c r="G15" s="56">
        <f>SUM(G16:G20)</f>
        <v>3</v>
      </c>
      <c r="H15" s="56">
        <f>SUM(H16:H20)</f>
        <v>0</v>
      </c>
      <c r="I15" s="56"/>
      <c r="J15" s="90">
        <f>SUM(J16:J20)</f>
        <v>12</v>
      </c>
      <c r="K15" s="61">
        <f>SUM(K16:K20)</f>
        <v>4</v>
      </c>
      <c r="L15" s="6">
        <f>SUM(L16:L20)</f>
        <v>4</v>
      </c>
      <c r="M15" s="6">
        <f>SUM(M16:M20)</f>
        <v>0</v>
      </c>
      <c r="N15" s="6"/>
      <c r="O15" s="62">
        <f>SUM(O16:O20)</f>
        <v>9</v>
      </c>
      <c r="P15" s="56">
        <f>SUM(P16:P20)</f>
        <v>0</v>
      </c>
      <c r="Q15" s="56">
        <f>SUM(Q16:Q20)</f>
        <v>0</v>
      </c>
      <c r="R15" s="56">
        <f>SUM(R16:R20)</f>
        <v>0</v>
      </c>
      <c r="S15" s="56"/>
      <c r="T15" s="42">
        <f>SUM(T16:T20)</f>
        <v>0</v>
      </c>
      <c r="U15" s="61">
        <f>SUM(U16:U20)</f>
        <v>0</v>
      </c>
      <c r="V15" s="6">
        <f>SUM(V16:V20)</f>
        <v>0</v>
      </c>
      <c r="W15" s="6">
        <f>SUM(W16:W20)</f>
        <v>0</v>
      </c>
      <c r="X15" s="6"/>
      <c r="Y15" s="62">
        <f>SUM(Y16:Y20)</f>
        <v>0</v>
      </c>
      <c r="Z15" s="142"/>
    </row>
    <row r="16" spans="1:26" ht="13.5" customHeight="1">
      <c r="A16" s="63" t="s">
        <v>57</v>
      </c>
      <c r="B16" s="103" t="s">
        <v>85</v>
      </c>
      <c r="C16" s="81" t="s">
        <v>80</v>
      </c>
      <c r="D16" s="213">
        <f>F16+G16+H16+K16+L16+M16+P16+Q16+R16+U16+V16+W16</f>
        <v>2</v>
      </c>
      <c r="E16" s="130">
        <f>J16+O16+T16+Y16</f>
        <v>3</v>
      </c>
      <c r="F16" s="9">
        <v>2</v>
      </c>
      <c r="G16" s="9">
        <v>0</v>
      </c>
      <c r="H16" s="9">
        <v>0</v>
      </c>
      <c r="I16" s="9" t="s">
        <v>18</v>
      </c>
      <c r="J16" s="40">
        <v>3</v>
      </c>
      <c r="K16" s="9"/>
      <c r="L16" s="9"/>
      <c r="M16" s="9"/>
      <c r="N16" s="9"/>
      <c r="O16" s="11"/>
      <c r="P16" s="12"/>
      <c r="Q16" s="9"/>
      <c r="R16" s="9"/>
      <c r="S16" s="9"/>
      <c r="T16" s="10"/>
      <c r="U16" s="9"/>
      <c r="V16" s="9"/>
      <c r="W16" s="9"/>
      <c r="X16" s="9"/>
      <c r="Y16" s="187"/>
      <c r="Z16" s="188"/>
    </row>
    <row r="17" spans="1:26" ht="12.75">
      <c r="A17" s="63" t="s">
        <v>58</v>
      </c>
      <c r="B17" s="103" t="s">
        <v>86</v>
      </c>
      <c r="C17" s="81" t="s">
        <v>68</v>
      </c>
      <c r="D17" s="214">
        <f>F17+G17+H17+K17+L17+M17+P17+Q17+R17+U17+V17+W17</f>
        <v>4</v>
      </c>
      <c r="E17" s="204">
        <f>J17+O17+T17+Y17</f>
        <v>5</v>
      </c>
      <c r="F17" s="9"/>
      <c r="G17" s="9"/>
      <c r="H17" s="9"/>
      <c r="I17" s="9"/>
      <c r="J17" s="40"/>
      <c r="K17" s="9">
        <v>2</v>
      </c>
      <c r="L17" s="9">
        <v>2</v>
      </c>
      <c r="M17" s="9">
        <v>0</v>
      </c>
      <c r="N17" s="9" t="s">
        <v>18</v>
      </c>
      <c r="O17" s="11">
        <v>5</v>
      </c>
      <c r="P17" s="12"/>
      <c r="Q17" s="9"/>
      <c r="R17" s="9"/>
      <c r="S17" s="9"/>
      <c r="T17" s="10"/>
      <c r="U17" s="9"/>
      <c r="V17" s="9"/>
      <c r="W17" s="9"/>
      <c r="X17" s="9"/>
      <c r="Y17" s="165"/>
      <c r="Z17" s="153"/>
    </row>
    <row r="18" spans="1:26" ht="12.75">
      <c r="A18" s="63" t="s">
        <v>73</v>
      </c>
      <c r="B18" s="103" t="s">
        <v>87</v>
      </c>
      <c r="C18" s="83" t="s">
        <v>69</v>
      </c>
      <c r="D18" s="214">
        <f>F18+G18+H18+K18+L18+M18+P18+Q18+R18+U18+V18+W18</f>
        <v>4</v>
      </c>
      <c r="E18" s="204">
        <f>J18+O18+T18+Y18</f>
        <v>4</v>
      </c>
      <c r="F18" s="9"/>
      <c r="G18" s="9"/>
      <c r="H18" s="9"/>
      <c r="I18" s="9"/>
      <c r="J18" s="40"/>
      <c r="K18" s="9">
        <v>2</v>
      </c>
      <c r="L18" s="9">
        <v>2</v>
      </c>
      <c r="M18" s="9">
        <v>0</v>
      </c>
      <c r="N18" s="9" t="s">
        <v>51</v>
      </c>
      <c r="O18" s="11">
        <v>4</v>
      </c>
      <c r="P18" s="12"/>
      <c r="Q18" s="9"/>
      <c r="R18" s="9"/>
      <c r="S18" s="9"/>
      <c r="T18" s="10"/>
      <c r="U18" s="9"/>
      <c r="V18" s="9"/>
      <c r="W18" s="9"/>
      <c r="X18" s="9"/>
      <c r="Y18" s="166"/>
      <c r="Z18" s="159"/>
    </row>
    <row r="19" spans="1:26" ht="12.75">
      <c r="A19" s="63" t="s">
        <v>59</v>
      </c>
      <c r="B19" s="103" t="s">
        <v>88</v>
      </c>
      <c r="C19" s="83" t="s">
        <v>20</v>
      </c>
      <c r="D19" s="211">
        <f>F19+G19+H19+K19+L19+M19+P19+Q19+R19+U19+V19+W19</f>
        <v>3</v>
      </c>
      <c r="E19" s="201">
        <f>J19+O19+T19+Y19</f>
        <v>4</v>
      </c>
      <c r="F19" s="9">
        <v>2</v>
      </c>
      <c r="G19" s="9">
        <v>1</v>
      </c>
      <c r="H19" s="9">
        <v>0</v>
      </c>
      <c r="I19" s="9" t="s">
        <v>18</v>
      </c>
      <c r="J19" s="40">
        <v>4</v>
      </c>
      <c r="K19" s="9"/>
      <c r="L19" s="9"/>
      <c r="M19" s="9"/>
      <c r="N19" s="9"/>
      <c r="O19" s="29"/>
      <c r="P19" s="12"/>
      <c r="Q19" s="9"/>
      <c r="R19" s="9"/>
      <c r="S19" s="9"/>
      <c r="T19" s="10"/>
      <c r="U19" s="9"/>
      <c r="V19" s="9"/>
      <c r="W19" s="9"/>
      <c r="X19" s="9"/>
      <c r="Y19" s="166"/>
      <c r="Z19" s="154"/>
    </row>
    <row r="20" spans="1:26" ht="13.5" thickBot="1">
      <c r="A20" s="63" t="s">
        <v>74</v>
      </c>
      <c r="B20" s="103" t="s">
        <v>89</v>
      </c>
      <c r="C20" s="83" t="s">
        <v>70</v>
      </c>
      <c r="D20" s="214">
        <f>F20+G20+H20+K20+L20+M20+P20+Q20+R20+U20+V20+W20</f>
        <v>4</v>
      </c>
      <c r="E20" s="204">
        <f>J20+O20+T20+Y20</f>
        <v>5</v>
      </c>
      <c r="F20" s="147">
        <v>2</v>
      </c>
      <c r="G20" s="148">
        <v>2</v>
      </c>
      <c r="H20" s="148">
        <v>0</v>
      </c>
      <c r="I20" s="148" t="s">
        <v>18</v>
      </c>
      <c r="J20" s="149">
        <v>5</v>
      </c>
      <c r="K20" s="148"/>
      <c r="L20" s="9"/>
      <c r="M20" s="9"/>
      <c r="N20" s="9"/>
      <c r="O20" s="11"/>
      <c r="P20" s="24"/>
      <c r="Q20" s="22"/>
      <c r="R20" s="22"/>
      <c r="S20" s="22"/>
      <c r="T20" s="23"/>
      <c r="U20" s="19"/>
      <c r="V20" s="9"/>
      <c r="W20" s="9"/>
      <c r="X20" s="9"/>
      <c r="Y20" s="167"/>
      <c r="Z20" s="153"/>
    </row>
    <row r="21" spans="1:26" ht="13.5" thickBot="1">
      <c r="A21" s="218" t="s">
        <v>22</v>
      </c>
      <c r="B21" s="235" t="s">
        <v>55</v>
      </c>
      <c r="C21" s="236"/>
      <c r="D21" s="215">
        <f>SUM(D23:D37)</f>
        <v>45</v>
      </c>
      <c r="E21" s="219">
        <f>SUM(E23:E37)</f>
        <v>57</v>
      </c>
      <c r="F21" s="66">
        <f>SUM(F23:F37)</f>
        <v>4</v>
      </c>
      <c r="G21" s="66">
        <f>SUM(G23:G37)</f>
        <v>3</v>
      </c>
      <c r="H21" s="66">
        <f>SUM(H23:H37)</f>
        <v>0</v>
      </c>
      <c r="I21" s="66"/>
      <c r="J21" s="67">
        <f>SUM(J23:J37)</f>
        <v>10</v>
      </c>
      <c r="K21" s="146">
        <f>SUM(K23:K37)</f>
        <v>8</v>
      </c>
      <c r="L21" s="8">
        <f>SUM(L23:L37)</f>
        <v>8</v>
      </c>
      <c r="M21" s="8">
        <f>SUM(M23:M37)</f>
        <v>0</v>
      </c>
      <c r="N21" s="8"/>
      <c r="O21" s="31">
        <f>SUM(O23:O37)</f>
        <v>19</v>
      </c>
      <c r="P21" s="137">
        <f>SUM(P23:P37)</f>
        <v>10</v>
      </c>
      <c r="Q21" s="8">
        <f>SUM(Q23:Q37)</f>
        <v>10</v>
      </c>
      <c r="R21" s="8">
        <f>SUM(R23:R37)</f>
        <v>2</v>
      </c>
      <c r="S21" s="8"/>
      <c r="T21" s="31">
        <f>SUM(T23:T37)</f>
        <v>28</v>
      </c>
      <c r="U21" s="150">
        <f>SUM(U23:U37)</f>
        <v>0</v>
      </c>
      <c r="V21" s="8">
        <f>SUM(V23:V37)</f>
        <v>0</v>
      </c>
      <c r="W21" s="8">
        <f>SUM(W23:W37)</f>
        <v>0</v>
      </c>
      <c r="X21" s="8"/>
      <c r="Y21" s="168">
        <f>SUM(Y23:Y37)</f>
        <v>0</v>
      </c>
      <c r="Z21" s="127"/>
    </row>
    <row r="22" spans="1:26" ht="13.5" thickBot="1">
      <c r="A22" s="220"/>
      <c r="B22" s="221" t="s">
        <v>56</v>
      </c>
      <c r="C22" s="222"/>
      <c r="D22" s="216"/>
      <c r="E22" s="216"/>
      <c r="F22" s="137"/>
      <c r="G22" s="8"/>
      <c r="H22" s="8"/>
      <c r="I22" s="8"/>
      <c r="J22" s="127"/>
      <c r="K22" s="137"/>
      <c r="L22" s="8"/>
      <c r="M22" s="8"/>
      <c r="N22" s="8"/>
      <c r="O22" s="127"/>
      <c r="P22" s="137"/>
      <c r="Q22" s="8"/>
      <c r="R22" s="8"/>
      <c r="S22" s="8"/>
      <c r="T22" s="127"/>
      <c r="U22" s="137"/>
      <c r="V22" s="8"/>
      <c r="W22" s="8"/>
      <c r="X22" s="8"/>
      <c r="Y22" s="168"/>
      <c r="Z22" s="185"/>
    </row>
    <row r="23" spans="1:26" ht="12.75">
      <c r="A23" s="63" t="s">
        <v>60</v>
      </c>
      <c r="B23" s="103" t="s">
        <v>90</v>
      </c>
      <c r="C23" s="81" t="s">
        <v>21</v>
      </c>
      <c r="D23" s="211">
        <f aca="true" t="shared" si="0" ref="D23:D31">F23+G23+H23+K23+L23+M23+P23+Q23+R23+U23+V23+W23</f>
        <v>4</v>
      </c>
      <c r="E23" s="201">
        <f aca="true" t="shared" si="1" ref="E23:E30">J23+O23+T23+Y23</f>
        <v>5</v>
      </c>
      <c r="F23" s="34">
        <v>2</v>
      </c>
      <c r="G23" s="34">
        <v>2</v>
      </c>
      <c r="H23" s="34">
        <v>0</v>
      </c>
      <c r="I23" s="34" t="s">
        <v>18</v>
      </c>
      <c r="J23" s="40">
        <v>5</v>
      </c>
      <c r="K23" s="34"/>
      <c r="L23" s="34"/>
      <c r="M23" s="34"/>
      <c r="N23" s="34"/>
      <c r="O23" s="35"/>
      <c r="P23" s="12"/>
      <c r="Q23" s="9"/>
      <c r="R23" s="9"/>
      <c r="S23" s="9"/>
      <c r="T23" s="10"/>
      <c r="U23" s="9"/>
      <c r="V23" s="9"/>
      <c r="W23" s="9"/>
      <c r="X23" s="9"/>
      <c r="Y23" s="166"/>
      <c r="Z23" s="186"/>
    </row>
    <row r="24" spans="1:26" ht="12.75">
      <c r="A24" s="63" t="s">
        <v>75</v>
      </c>
      <c r="B24" s="103" t="s">
        <v>91</v>
      </c>
      <c r="C24" s="81" t="s">
        <v>42</v>
      </c>
      <c r="D24" s="211">
        <f t="shared" si="0"/>
        <v>2</v>
      </c>
      <c r="E24" s="201">
        <f t="shared" si="1"/>
        <v>3</v>
      </c>
      <c r="F24" s="9"/>
      <c r="G24" s="9"/>
      <c r="H24" s="9"/>
      <c r="I24" s="9"/>
      <c r="J24" s="40"/>
      <c r="K24" s="9"/>
      <c r="L24" s="9"/>
      <c r="M24" s="9"/>
      <c r="N24" s="9"/>
      <c r="O24" s="29"/>
      <c r="P24" s="12">
        <v>1</v>
      </c>
      <c r="Q24" s="9">
        <v>1</v>
      </c>
      <c r="R24" s="9">
        <v>0</v>
      </c>
      <c r="S24" s="9" t="s">
        <v>18</v>
      </c>
      <c r="T24" s="10">
        <v>3</v>
      </c>
      <c r="U24" s="9"/>
      <c r="V24" s="9"/>
      <c r="W24" s="9"/>
      <c r="X24" s="9"/>
      <c r="Y24" s="166"/>
      <c r="Z24" s="159"/>
    </row>
    <row r="25" spans="1:26" ht="12.75">
      <c r="A25" s="63" t="s">
        <v>61</v>
      </c>
      <c r="B25" s="103" t="s">
        <v>92</v>
      </c>
      <c r="C25" s="81" t="s">
        <v>26</v>
      </c>
      <c r="D25" s="211">
        <f t="shared" si="0"/>
        <v>2</v>
      </c>
      <c r="E25" s="201">
        <f t="shared" si="1"/>
        <v>4</v>
      </c>
      <c r="F25" s="9"/>
      <c r="G25" s="9"/>
      <c r="H25" s="9"/>
      <c r="I25" s="9"/>
      <c r="J25" s="40"/>
      <c r="K25" s="9"/>
      <c r="L25" s="9"/>
      <c r="M25" s="9"/>
      <c r="N25" s="9"/>
      <c r="O25" s="29"/>
      <c r="P25" s="28">
        <v>1</v>
      </c>
      <c r="Q25" s="20">
        <v>1</v>
      </c>
      <c r="R25" s="20">
        <v>0</v>
      </c>
      <c r="S25" s="20" t="s">
        <v>18</v>
      </c>
      <c r="T25" s="26">
        <v>4</v>
      </c>
      <c r="U25" s="9"/>
      <c r="V25" s="9"/>
      <c r="W25" s="9"/>
      <c r="X25" s="9"/>
      <c r="Y25" s="166"/>
      <c r="Z25" s="153"/>
    </row>
    <row r="26" spans="1:28" ht="12.75">
      <c r="A26" s="63" t="s">
        <v>62</v>
      </c>
      <c r="B26" s="103" t="s">
        <v>93</v>
      </c>
      <c r="C26" s="81" t="s">
        <v>72</v>
      </c>
      <c r="D26" s="214">
        <f>F26+G26+H26</f>
        <v>3</v>
      </c>
      <c r="E26" s="204">
        <v>5</v>
      </c>
      <c r="F26" s="9">
        <v>2</v>
      </c>
      <c r="G26" s="9">
        <v>1</v>
      </c>
      <c r="H26" s="9">
        <v>0</v>
      </c>
      <c r="I26" s="9" t="s">
        <v>18</v>
      </c>
      <c r="J26" s="40">
        <v>5</v>
      </c>
      <c r="K26" s="34"/>
      <c r="L26" s="34"/>
      <c r="M26" s="34"/>
      <c r="N26" s="34"/>
      <c r="O26" s="37"/>
      <c r="P26" s="36"/>
      <c r="Q26" s="34"/>
      <c r="R26" s="34"/>
      <c r="S26" s="34"/>
      <c r="T26" s="40"/>
      <c r="U26" s="34"/>
      <c r="V26" s="34"/>
      <c r="W26" s="34"/>
      <c r="X26" s="34"/>
      <c r="Y26" s="169"/>
      <c r="Z26" s="154"/>
      <c r="AB26" s="124"/>
    </row>
    <row r="27" spans="1:28" ht="12.75">
      <c r="A27" s="63" t="s">
        <v>63</v>
      </c>
      <c r="B27" s="103" t="s">
        <v>94</v>
      </c>
      <c r="C27" s="205" t="s">
        <v>47</v>
      </c>
      <c r="D27" s="211">
        <f t="shared" si="0"/>
        <v>4</v>
      </c>
      <c r="E27" s="201">
        <f t="shared" si="1"/>
        <v>4</v>
      </c>
      <c r="F27" s="34"/>
      <c r="G27" s="34"/>
      <c r="H27" s="34"/>
      <c r="I27" s="34"/>
      <c r="J27" s="40"/>
      <c r="K27" s="34"/>
      <c r="L27" s="34"/>
      <c r="M27" s="34"/>
      <c r="N27" s="34"/>
      <c r="O27" s="37"/>
      <c r="P27" s="36">
        <v>2</v>
      </c>
      <c r="Q27" s="34">
        <v>2</v>
      </c>
      <c r="R27" s="34">
        <v>0</v>
      </c>
      <c r="S27" s="34" t="s">
        <v>51</v>
      </c>
      <c r="T27" s="40">
        <v>4</v>
      </c>
      <c r="U27" s="34"/>
      <c r="V27" s="34"/>
      <c r="W27" s="34"/>
      <c r="X27" s="34"/>
      <c r="Y27" s="169"/>
      <c r="Z27" s="154"/>
      <c r="AB27" s="124"/>
    </row>
    <row r="28" spans="1:28" ht="12.75">
      <c r="A28" s="63" t="s">
        <v>34</v>
      </c>
      <c r="B28" s="103" t="s">
        <v>95</v>
      </c>
      <c r="C28" s="206" t="s">
        <v>43</v>
      </c>
      <c r="D28" s="211">
        <f t="shared" si="0"/>
        <v>4</v>
      </c>
      <c r="E28" s="201">
        <f t="shared" si="1"/>
        <v>4</v>
      </c>
      <c r="F28" s="34"/>
      <c r="G28" s="34"/>
      <c r="H28" s="34"/>
      <c r="I28" s="34"/>
      <c r="J28" s="40"/>
      <c r="K28" s="34"/>
      <c r="L28" s="34"/>
      <c r="M28" s="34"/>
      <c r="N28" s="34"/>
      <c r="O28" s="37"/>
      <c r="P28" s="36">
        <v>2</v>
      </c>
      <c r="Q28" s="34">
        <v>2</v>
      </c>
      <c r="R28" s="34">
        <v>0</v>
      </c>
      <c r="S28" s="34" t="s">
        <v>18</v>
      </c>
      <c r="T28" s="40">
        <v>4</v>
      </c>
      <c r="U28" s="34"/>
      <c r="V28" s="34"/>
      <c r="W28" s="34"/>
      <c r="X28" s="34"/>
      <c r="Y28" s="169"/>
      <c r="Z28" s="154"/>
      <c r="AB28" s="124"/>
    </row>
    <row r="29" spans="1:28" ht="12.75">
      <c r="A29" s="63" t="s">
        <v>35</v>
      </c>
      <c r="B29" s="103" t="s">
        <v>96</v>
      </c>
      <c r="C29" s="207" t="s">
        <v>28</v>
      </c>
      <c r="D29" s="217">
        <f t="shared" si="0"/>
        <v>4</v>
      </c>
      <c r="E29" s="201">
        <f t="shared" si="1"/>
        <v>4</v>
      </c>
      <c r="F29" s="32"/>
      <c r="G29" s="32"/>
      <c r="H29" s="9"/>
      <c r="I29" s="9"/>
      <c r="J29" s="40"/>
      <c r="K29" s="9"/>
      <c r="L29" s="9"/>
      <c r="M29" s="9"/>
      <c r="N29" s="9"/>
      <c r="O29" s="11"/>
      <c r="P29" s="12">
        <v>2</v>
      </c>
      <c r="Q29" s="9">
        <v>2</v>
      </c>
      <c r="R29" s="9">
        <v>0</v>
      </c>
      <c r="S29" s="9" t="s">
        <v>18</v>
      </c>
      <c r="T29" s="10">
        <v>4</v>
      </c>
      <c r="U29" s="34"/>
      <c r="V29" s="34"/>
      <c r="W29" s="34"/>
      <c r="X29" s="34"/>
      <c r="Y29" s="169"/>
      <c r="Z29" s="154"/>
      <c r="AB29" s="124"/>
    </row>
    <row r="30" spans="1:26" ht="12.75">
      <c r="A30" s="63" t="s">
        <v>36</v>
      </c>
      <c r="B30" s="103" t="s">
        <v>97</v>
      </c>
      <c r="C30" s="205" t="s">
        <v>27</v>
      </c>
      <c r="D30" s="217">
        <f t="shared" si="0"/>
        <v>3</v>
      </c>
      <c r="E30" s="201">
        <f t="shared" si="1"/>
        <v>4</v>
      </c>
      <c r="F30" s="32"/>
      <c r="G30" s="32"/>
      <c r="H30" s="9"/>
      <c r="I30" s="9"/>
      <c r="J30" s="40"/>
      <c r="K30" s="9">
        <v>2</v>
      </c>
      <c r="L30" s="9">
        <v>1</v>
      </c>
      <c r="M30" s="9">
        <v>0</v>
      </c>
      <c r="N30" s="9" t="s">
        <v>18</v>
      </c>
      <c r="O30" s="11">
        <v>4</v>
      </c>
      <c r="P30" s="12"/>
      <c r="Q30" s="9"/>
      <c r="R30" s="9"/>
      <c r="S30" s="9"/>
      <c r="T30" s="10"/>
      <c r="U30" s="34"/>
      <c r="V30" s="34"/>
      <c r="W30" s="34"/>
      <c r="X30" s="34"/>
      <c r="Y30" s="169"/>
      <c r="Z30" s="154"/>
    </row>
    <row r="31" spans="1:26" ht="13.5" thickBot="1">
      <c r="A31" s="63" t="s">
        <v>37</v>
      </c>
      <c r="B31" s="103" t="s">
        <v>98</v>
      </c>
      <c r="C31" s="206" t="s">
        <v>23</v>
      </c>
      <c r="D31" s="217">
        <f t="shared" si="0"/>
        <v>3</v>
      </c>
      <c r="E31" s="201">
        <v>3</v>
      </c>
      <c r="F31" s="32"/>
      <c r="G31" s="32"/>
      <c r="H31" s="9"/>
      <c r="I31" s="9"/>
      <c r="J31" s="40"/>
      <c r="K31" s="9">
        <v>2</v>
      </c>
      <c r="L31" s="9">
        <v>1</v>
      </c>
      <c r="M31" s="9">
        <v>0</v>
      </c>
      <c r="N31" s="9" t="s">
        <v>18</v>
      </c>
      <c r="O31" s="11">
        <v>3</v>
      </c>
      <c r="P31" s="12"/>
      <c r="Q31" s="9"/>
      <c r="R31" s="9"/>
      <c r="S31" s="9"/>
      <c r="T31" s="10"/>
      <c r="U31" s="34"/>
      <c r="V31" s="34"/>
      <c r="W31" s="34"/>
      <c r="X31" s="34"/>
      <c r="Y31" s="169"/>
      <c r="Z31" s="154"/>
    </row>
    <row r="32" spans="1:26" ht="13.5" thickBot="1">
      <c r="A32" s="143"/>
      <c r="B32" s="243" t="s">
        <v>67</v>
      </c>
      <c r="C32" s="244"/>
      <c r="D32" s="136"/>
      <c r="E32" s="144"/>
      <c r="F32" s="96"/>
      <c r="G32" s="96"/>
      <c r="H32" s="95"/>
      <c r="I32" s="95"/>
      <c r="J32" s="94"/>
      <c r="K32" s="95"/>
      <c r="L32" s="95"/>
      <c r="M32" s="95"/>
      <c r="N32" s="95"/>
      <c r="O32" s="93"/>
      <c r="P32" s="105"/>
      <c r="Q32" s="95"/>
      <c r="R32" s="95"/>
      <c r="S32" s="95"/>
      <c r="T32" s="94"/>
      <c r="U32" s="95"/>
      <c r="V32" s="95"/>
      <c r="W32" s="95"/>
      <c r="X32" s="95"/>
      <c r="Y32" s="170"/>
      <c r="Z32" s="160"/>
    </row>
    <row r="33" spans="1:26" ht="12.75">
      <c r="A33" s="63" t="s">
        <v>38</v>
      </c>
      <c r="B33" s="197" t="s">
        <v>99</v>
      </c>
      <c r="C33" s="193" t="s">
        <v>44</v>
      </c>
      <c r="D33" s="209">
        <f>F33+G33+H33+K33+L33+M33+P33+Q33+R33+U33+V33+W33</f>
        <v>3</v>
      </c>
      <c r="E33" s="128">
        <f>J33+O33+T33+Y33</f>
        <v>5</v>
      </c>
      <c r="F33" s="32"/>
      <c r="G33" s="32"/>
      <c r="H33" s="9"/>
      <c r="I33" s="9"/>
      <c r="J33" s="40"/>
      <c r="K33" s="9"/>
      <c r="L33" s="9"/>
      <c r="M33" s="9"/>
      <c r="N33" s="9"/>
      <c r="O33" s="11"/>
      <c r="P33" s="12">
        <v>1</v>
      </c>
      <c r="Q33" s="9">
        <v>2</v>
      </c>
      <c r="R33" s="9">
        <v>0</v>
      </c>
      <c r="S33" s="9" t="s">
        <v>18</v>
      </c>
      <c r="T33" s="10">
        <v>5</v>
      </c>
      <c r="U33" s="34"/>
      <c r="V33" s="34"/>
      <c r="W33" s="34"/>
      <c r="X33" s="34"/>
      <c r="Y33" s="169"/>
      <c r="Z33" s="161"/>
    </row>
    <row r="34" spans="1:26" ht="12.75">
      <c r="A34" s="63" t="s">
        <v>39</v>
      </c>
      <c r="B34" s="197" t="s">
        <v>100</v>
      </c>
      <c r="C34" s="191" t="s">
        <v>49</v>
      </c>
      <c r="D34" s="129">
        <f>F34+G34+H34+K34+L34+M34+P34+Q34+R34+U34+V34+W34</f>
        <v>3</v>
      </c>
      <c r="E34" s="128">
        <f>J34+O34+T34+Y34</f>
        <v>3</v>
      </c>
      <c r="F34" s="32"/>
      <c r="G34" s="32"/>
      <c r="H34" s="9"/>
      <c r="I34" s="9"/>
      <c r="J34" s="40"/>
      <c r="K34" s="9">
        <v>1</v>
      </c>
      <c r="L34" s="9">
        <v>2</v>
      </c>
      <c r="M34" s="9">
        <v>0</v>
      </c>
      <c r="N34" s="9" t="s">
        <v>18</v>
      </c>
      <c r="O34" s="11">
        <v>3</v>
      </c>
      <c r="P34" s="12"/>
      <c r="Q34" s="9"/>
      <c r="R34" s="9"/>
      <c r="S34" s="9"/>
      <c r="T34" s="10"/>
      <c r="U34" s="34"/>
      <c r="V34" s="34"/>
      <c r="W34" s="34"/>
      <c r="X34" s="34"/>
      <c r="Y34" s="169"/>
      <c r="Z34" s="153"/>
    </row>
    <row r="35" spans="1:26" ht="12.75">
      <c r="A35" s="63" t="s">
        <v>40</v>
      </c>
      <c r="B35" s="198" t="s">
        <v>81</v>
      </c>
      <c r="C35" s="192" t="s">
        <v>50</v>
      </c>
      <c r="D35" s="129">
        <f>F35+G35+H35+K35+L35+M35+P35+Q35+R35+U35+V35+W35</f>
        <v>4</v>
      </c>
      <c r="E35" s="128">
        <f>J35+O35+T35+Y35</f>
        <v>5</v>
      </c>
      <c r="F35" s="32"/>
      <c r="G35" s="32"/>
      <c r="H35" s="9"/>
      <c r="I35" s="9"/>
      <c r="J35" s="40"/>
      <c r="K35" s="9">
        <v>2</v>
      </c>
      <c r="L35" s="9">
        <v>2</v>
      </c>
      <c r="M35" s="9">
        <v>0</v>
      </c>
      <c r="N35" s="9" t="s">
        <v>51</v>
      </c>
      <c r="O35" s="11">
        <v>5</v>
      </c>
      <c r="P35" s="12"/>
      <c r="Q35" s="9"/>
      <c r="R35" s="9"/>
      <c r="S35" s="9"/>
      <c r="T35" s="10"/>
      <c r="U35" s="36"/>
      <c r="V35" s="34"/>
      <c r="W35" s="34"/>
      <c r="X35" s="34"/>
      <c r="Y35" s="169"/>
      <c r="Z35" s="153"/>
    </row>
    <row r="36" spans="1:26" ht="12.75">
      <c r="A36" s="63" t="s">
        <v>64</v>
      </c>
      <c r="B36" s="197" t="s">
        <v>101</v>
      </c>
      <c r="C36" s="192" t="s">
        <v>45</v>
      </c>
      <c r="D36" s="129">
        <f>F36+G36+H36+K36+L36+M36+P36+Q36+R36+U36+V36+W36</f>
        <v>3</v>
      </c>
      <c r="E36" s="128">
        <f>J36+O36+T36+Y36</f>
        <v>4</v>
      </c>
      <c r="F36" s="32"/>
      <c r="G36" s="32"/>
      <c r="H36" s="9"/>
      <c r="I36" s="9"/>
      <c r="J36" s="40"/>
      <c r="K36" s="9">
        <v>1</v>
      </c>
      <c r="L36" s="9">
        <v>2</v>
      </c>
      <c r="M36" s="9">
        <v>0</v>
      </c>
      <c r="N36" s="9" t="s">
        <v>51</v>
      </c>
      <c r="O36" s="11">
        <v>4</v>
      </c>
      <c r="P36" s="12"/>
      <c r="Q36" s="9"/>
      <c r="R36" s="9"/>
      <c r="S36" s="9"/>
      <c r="T36" s="10"/>
      <c r="U36" s="34"/>
      <c r="V36" s="34"/>
      <c r="W36" s="34"/>
      <c r="X36" s="34"/>
      <c r="Y36" s="169"/>
      <c r="Z36" s="153"/>
    </row>
    <row r="37" spans="1:26" ht="13.5" thickBot="1">
      <c r="A37" s="63" t="s">
        <v>65</v>
      </c>
      <c r="B37" s="199" t="s">
        <v>102</v>
      </c>
      <c r="C37" s="194" t="s">
        <v>46</v>
      </c>
      <c r="D37" s="138">
        <f>F37+G37+H37+K37+L37+M37+P37+Q37+R37+U37+V37+W37</f>
        <v>3</v>
      </c>
      <c r="E37" s="128">
        <f>J37+O37+T37+Y37</f>
        <v>4</v>
      </c>
      <c r="F37" s="139"/>
      <c r="G37" s="139"/>
      <c r="H37" s="17"/>
      <c r="I37" s="17"/>
      <c r="J37" s="92"/>
      <c r="K37" s="17"/>
      <c r="L37" s="17"/>
      <c r="M37" s="17"/>
      <c r="N37" s="17"/>
      <c r="O37" s="2"/>
      <c r="P37" s="19">
        <v>1</v>
      </c>
      <c r="Q37" s="17">
        <v>0</v>
      </c>
      <c r="R37" s="17">
        <v>2</v>
      </c>
      <c r="S37" s="17" t="s">
        <v>51</v>
      </c>
      <c r="T37" s="18">
        <v>4</v>
      </c>
      <c r="U37" s="39"/>
      <c r="V37" s="39"/>
      <c r="W37" s="39"/>
      <c r="X37" s="39"/>
      <c r="Y37" s="171"/>
      <c r="Z37" s="162"/>
    </row>
    <row r="38" spans="1:26" ht="13.5" thickBot="1">
      <c r="A38" s="3" t="s">
        <v>24</v>
      </c>
      <c r="B38" s="233" t="s">
        <v>25</v>
      </c>
      <c r="C38" s="234"/>
      <c r="D38" s="127">
        <f>D21+D14+D8</f>
        <v>70</v>
      </c>
      <c r="E38" s="31">
        <f>E21+E14+E8</f>
        <v>90</v>
      </c>
      <c r="F38" s="64"/>
      <c r="G38" s="65"/>
      <c r="H38" s="65"/>
      <c r="I38" s="65"/>
      <c r="J38" s="114"/>
      <c r="K38" s="64"/>
      <c r="L38" s="65"/>
      <c r="M38" s="65"/>
      <c r="N38" s="65"/>
      <c r="O38" s="114"/>
      <c r="P38" s="64"/>
      <c r="Q38" s="65"/>
      <c r="R38" s="65"/>
      <c r="S38" s="65"/>
      <c r="T38" s="114"/>
      <c r="U38" s="64"/>
      <c r="V38" s="65"/>
      <c r="W38" s="65"/>
      <c r="X38" s="65"/>
      <c r="Y38" s="114"/>
      <c r="Z38" s="127"/>
    </row>
    <row r="39" spans="1:26" ht="13.5" thickBot="1">
      <c r="A39" s="60"/>
      <c r="B39" s="241" t="s">
        <v>29</v>
      </c>
      <c r="C39" s="242"/>
      <c r="D39" s="125">
        <f>F39+G39+H39+K39+L39+M39+P39+Q39+R39+U39+V39+W39</f>
        <v>0</v>
      </c>
      <c r="E39" s="131">
        <f>J39+O39+T39+Y39</f>
        <v>30</v>
      </c>
      <c r="F39" s="69">
        <f aca="true" t="shared" si="2" ref="F39:Y39">SUM(F40:F40)</f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  <c r="J39" s="106">
        <f t="shared" si="2"/>
        <v>0</v>
      </c>
      <c r="K39" s="69">
        <f t="shared" si="2"/>
        <v>0</v>
      </c>
      <c r="L39" s="70">
        <f t="shared" si="2"/>
        <v>0</v>
      </c>
      <c r="M39" s="70">
        <f t="shared" si="2"/>
        <v>0</v>
      </c>
      <c r="N39" s="70">
        <f t="shared" si="2"/>
        <v>0</v>
      </c>
      <c r="O39" s="106">
        <f t="shared" si="2"/>
        <v>0</v>
      </c>
      <c r="P39" s="69">
        <f t="shared" si="2"/>
        <v>0</v>
      </c>
      <c r="Q39" s="70">
        <f t="shared" si="2"/>
        <v>0</v>
      </c>
      <c r="R39" s="70">
        <f t="shared" si="2"/>
        <v>0</v>
      </c>
      <c r="S39" s="70">
        <f t="shared" si="2"/>
        <v>0</v>
      </c>
      <c r="T39" s="106">
        <f t="shared" si="2"/>
        <v>0</v>
      </c>
      <c r="U39" s="69">
        <f t="shared" si="2"/>
        <v>0</v>
      </c>
      <c r="V39" s="70">
        <f t="shared" si="2"/>
        <v>0</v>
      </c>
      <c r="W39" s="70">
        <f t="shared" si="2"/>
        <v>0</v>
      </c>
      <c r="X39" s="70">
        <f t="shared" si="2"/>
        <v>0</v>
      </c>
      <c r="Y39" s="106">
        <f t="shared" si="2"/>
        <v>30</v>
      </c>
      <c r="Z39" s="142"/>
    </row>
    <row r="40" spans="1:26" ht="12.75">
      <c r="A40" s="182" t="s">
        <v>66</v>
      </c>
      <c r="B40" s="200" t="s">
        <v>103</v>
      </c>
      <c r="C40" s="84" t="s">
        <v>30</v>
      </c>
      <c r="D40" s="126">
        <f>U40+V40+W40</f>
        <v>0</v>
      </c>
      <c r="E40" s="130">
        <f>J40+O40+T40+Y40</f>
        <v>30</v>
      </c>
      <c r="F40" s="71"/>
      <c r="G40" s="71"/>
      <c r="H40" s="72"/>
      <c r="I40" s="72"/>
      <c r="J40" s="97"/>
      <c r="K40" s="72"/>
      <c r="L40" s="72"/>
      <c r="M40" s="72"/>
      <c r="N40" s="72"/>
      <c r="O40" s="73"/>
      <c r="P40" s="74"/>
      <c r="Q40" s="72"/>
      <c r="R40" s="72"/>
      <c r="S40" s="72"/>
      <c r="T40" s="68"/>
      <c r="U40" s="72">
        <v>0</v>
      </c>
      <c r="V40" s="72">
        <v>0</v>
      </c>
      <c r="W40" s="72">
        <v>0</v>
      </c>
      <c r="X40" s="72" t="s">
        <v>18</v>
      </c>
      <c r="Y40" s="155">
        <v>30</v>
      </c>
      <c r="Z40" s="184"/>
    </row>
    <row r="41" spans="1:26" ht="13.5" thickBot="1">
      <c r="A41" s="75"/>
      <c r="B41" s="181"/>
      <c r="C41" s="85" t="s">
        <v>25</v>
      </c>
      <c r="D41" s="132">
        <f>D38+D39</f>
        <v>70</v>
      </c>
      <c r="E41" s="133">
        <f>E38+E39</f>
        <v>120</v>
      </c>
      <c r="F41" s="76">
        <f aca="true" t="shared" si="3" ref="F41:T41">F8+F14+F21+F39</f>
        <v>12</v>
      </c>
      <c r="G41" s="76">
        <f t="shared" si="3"/>
        <v>12</v>
      </c>
      <c r="H41" s="76">
        <f t="shared" si="3"/>
        <v>0</v>
      </c>
      <c r="I41" s="76">
        <f t="shared" si="3"/>
        <v>0</v>
      </c>
      <c r="J41" s="151">
        <f t="shared" si="3"/>
        <v>34</v>
      </c>
      <c r="K41" s="76">
        <f t="shared" si="3"/>
        <v>12</v>
      </c>
      <c r="L41" s="76">
        <f t="shared" si="3"/>
        <v>12</v>
      </c>
      <c r="M41" s="76">
        <f t="shared" si="3"/>
        <v>0</v>
      </c>
      <c r="N41" s="76">
        <f t="shared" si="3"/>
        <v>0</v>
      </c>
      <c r="O41" s="151">
        <f t="shared" si="3"/>
        <v>28</v>
      </c>
      <c r="P41" s="76">
        <f t="shared" si="3"/>
        <v>10</v>
      </c>
      <c r="Q41" s="76">
        <f t="shared" si="3"/>
        <v>10</v>
      </c>
      <c r="R41" s="76">
        <f t="shared" si="3"/>
        <v>2</v>
      </c>
      <c r="S41" s="76">
        <f t="shared" si="3"/>
        <v>0</v>
      </c>
      <c r="T41" s="178">
        <f t="shared" si="3"/>
        <v>28</v>
      </c>
      <c r="U41" s="76">
        <v>0</v>
      </c>
      <c r="V41" s="76">
        <f>V8+V14+V21+V39</f>
        <v>0</v>
      </c>
      <c r="W41" s="76">
        <f>W8+W14+W21+W39</f>
        <v>0</v>
      </c>
      <c r="X41" s="76">
        <f>X8+X14+X21+X39</f>
        <v>0</v>
      </c>
      <c r="Y41" s="172">
        <f>Y8+Y14+Y21+Y39</f>
        <v>30</v>
      </c>
      <c r="Z41" s="183"/>
    </row>
    <row r="42" spans="1:26" ht="13.5" thickTop="1">
      <c r="A42" s="77"/>
      <c r="B42" s="103"/>
      <c r="C42" s="81" t="s">
        <v>31</v>
      </c>
      <c r="D42" s="78">
        <v>0</v>
      </c>
      <c r="E42" s="10"/>
      <c r="F42" s="13"/>
      <c r="G42" s="13"/>
      <c r="H42" s="13"/>
      <c r="I42" s="38">
        <v>0</v>
      </c>
      <c r="J42" s="33"/>
      <c r="K42" s="13"/>
      <c r="L42" s="13"/>
      <c r="M42" s="13"/>
      <c r="N42" s="38">
        <v>0</v>
      </c>
      <c r="O42" s="14"/>
      <c r="P42" s="15"/>
      <c r="Q42" s="13"/>
      <c r="R42" s="13"/>
      <c r="S42" s="38">
        <v>0</v>
      </c>
      <c r="T42" s="176"/>
      <c r="U42" s="177"/>
      <c r="V42" s="180"/>
      <c r="W42" s="13"/>
      <c r="X42" s="38">
        <v>0</v>
      </c>
      <c r="Y42" s="173"/>
      <c r="Z42" s="161"/>
    </row>
    <row r="43" spans="1:26" ht="12.75">
      <c r="A43" s="77"/>
      <c r="B43" s="103"/>
      <c r="C43" s="81" t="s">
        <v>32</v>
      </c>
      <c r="D43" s="78">
        <f>I43+N43+S43+X43</f>
        <v>16</v>
      </c>
      <c r="E43" s="10"/>
      <c r="F43" s="13"/>
      <c r="G43" s="13"/>
      <c r="H43" s="13"/>
      <c r="I43" s="38">
        <f>COUNTIF(I10:I38,"v")</f>
        <v>6</v>
      </c>
      <c r="J43" s="33"/>
      <c r="K43" s="13"/>
      <c r="L43" s="13"/>
      <c r="M43" s="13"/>
      <c r="N43" s="38">
        <f>COUNTIF(N10:N38,"v")</f>
        <v>4</v>
      </c>
      <c r="O43" s="14"/>
      <c r="P43" s="15"/>
      <c r="Q43" s="13"/>
      <c r="R43" s="13"/>
      <c r="S43" s="38">
        <f>COUNTIF(S10:S38,"v")</f>
        <v>5</v>
      </c>
      <c r="T43" s="16"/>
      <c r="U43" s="13"/>
      <c r="V43" s="179"/>
      <c r="W43" s="13"/>
      <c r="X43" s="38">
        <f>COUNTIF(X10:X41,"v")</f>
        <v>1</v>
      </c>
      <c r="Y43" s="156"/>
      <c r="Z43" s="153"/>
    </row>
    <row r="44" spans="1:26" ht="13.5" thickBot="1">
      <c r="A44" s="75"/>
      <c r="B44" s="102"/>
      <c r="C44" s="85" t="s">
        <v>71</v>
      </c>
      <c r="D44" s="123">
        <f>I44+N44+S44+X44</f>
        <v>8</v>
      </c>
      <c r="E44" s="100"/>
      <c r="F44" s="115"/>
      <c r="G44" s="116"/>
      <c r="H44" s="116"/>
      <c r="I44" s="117">
        <f>COUNTIF(I10:I38,"é")</f>
        <v>3</v>
      </c>
      <c r="J44" s="98"/>
      <c r="K44" s="116"/>
      <c r="L44" s="116"/>
      <c r="M44" s="116"/>
      <c r="N44" s="117">
        <f>COUNTIF(N10:N38,"é")</f>
        <v>3</v>
      </c>
      <c r="O44" s="118"/>
      <c r="P44" s="115"/>
      <c r="Q44" s="116"/>
      <c r="R44" s="116"/>
      <c r="S44" s="117">
        <f>COUNTIF(S10:S38,"é")</f>
        <v>2</v>
      </c>
      <c r="T44" s="98"/>
      <c r="U44" s="116"/>
      <c r="V44" s="116"/>
      <c r="W44" s="116"/>
      <c r="X44" s="117">
        <f>COUNTIF(X10:X38,"f")</f>
        <v>0</v>
      </c>
      <c r="Y44" s="174"/>
      <c r="Z44" s="164"/>
    </row>
    <row r="45" spans="1:26" ht="14.25" thickBot="1" thickTop="1">
      <c r="A45" s="79"/>
      <c r="B45" s="104"/>
      <c r="C45" s="86" t="s">
        <v>33</v>
      </c>
      <c r="D45" s="80">
        <f>SUM(D42:D44)</f>
        <v>24</v>
      </c>
      <c r="E45" s="134"/>
      <c r="F45" s="119"/>
      <c r="G45" s="119"/>
      <c r="H45" s="119"/>
      <c r="I45" s="120">
        <f>SUM(I42:I44)</f>
        <v>9</v>
      </c>
      <c r="J45" s="99"/>
      <c r="K45" s="119"/>
      <c r="L45" s="119"/>
      <c r="M45" s="119"/>
      <c r="N45" s="120">
        <f>SUM(N42:N44)</f>
        <v>7</v>
      </c>
      <c r="O45" s="121"/>
      <c r="P45" s="122"/>
      <c r="Q45" s="119"/>
      <c r="R45" s="119"/>
      <c r="S45" s="120">
        <f>SUM(S42:S44)</f>
        <v>7</v>
      </c>
      <c r="T45" s="99"/>
      <c r="U45" s="119"/>
      <c r="V45" s="119"/>
      <c r="W45" s="119"/>
      <c r="X45" s="120">
        <f>SUM(X42:X44)</f>
        <v>1</v>
      </c>
      <c r="Y45" s="175"/>
      <c r="Z45" s="163"/>
    </row>
    <row r="46" spans="1:3" ht="13.5" thickTop="1">
      <c r="A46" s="189"/>
      <c r="B46" s="190"/>
      <c r="C46" s="145"/>
    </row>
  </sheetData>
  <sheetProtection/>
  <mergeCells count="18">
    <mergeCell ref="B39:C39"/>
    <mergeCell ref="B32:C32"/>
    <mergeCell ref="A1:Z1"/>
    <mergeCell ref="A4:Z4"/>
    <mergeCell ref="A3:Z3"/>
    <mergeCell ref="C5:C7"/>
    <mergeCell ref="A2:Z2"/>
    <mergeCell ref="F5:Y5"/>
    <mergeCell ref="Z5:Z7"/>
    <mergeCell ref="A5:A7"/>
    <mergeCell ref="D6:D7"/>
    <mergeCell ref="B5:B7"/>
    <mergeCell ref="D5:E5"/>
    <mergeCell ref="E6:E7"/>
    <mergeCell ref="B38:C38"/>
    <mergeCell ref="B21:C21"/>
    <mergeCell ref="B8:C8"/>
    <mergeCell ref="B14:C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headerFooter alignWithMargins="0">
    <oddHeader>&amp;LÓbudai Egyetem
Keleti Károly Gazdasági Kar&amp;RÉrvényes: 2013 / 2014 tanévtől</oddHeader>
    <oddFooter>&amp;LBudapest, &amp;D&amp;CKereskedelem és Marketing
felsőoktatási szakképzés
Nappali tagozat
&amp;P/&amp;N
</oddFooter>
  </headerFooter>
  <ignoredErrors>
    <ignoredError sqref="O9 O15 D9 G9:H9 J9:M9 U9:W9 Y9 E15 J15:M15 G15: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Windows User</cp:lastModifiedBy>
  <cp:lastPrinted>2012-09-17T12:03:01Z</cp:lastPrinted>
  <dcterms:created xsi:type="dcterms:W3CDTF">2005-12-01T14:03:19Z</dcterms:created>
  <dcterms:modified xsi:type="dcterms:W3CDTF">2015-12-04T08:43:47Z</dcterms:modified>
  <cp:category/>
  <cp:version/>
  <cp:contentType/>
  <cp:contentStatus/>
</cp:coreProperties>
</file>